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0c8883928ba0c0/Radna površina/Plan/Financijski izvještaji/Polugodišnje izvršenje županija 2025/"/>
    </mc:Choice>
  </mc:AlternateContent>
  <xr:revisionPtr revIDLastSave="299" documentId="8_{D5010C02-2112-4020-B8B9-9D424D67CEE1}" xr6:coauthVersionLast="37" xr6:coauthVersionMax="37" xr10:uidLastSave="{07303107-BFF1-4035-B57E-4D1455301B5F}"/>
  <bookViews>
    <workbookView xWindow="0" yWindow="0" windowWidth="23040" windowHeight="9060" tabRatio="908" xr2:uid="{00000000-000D-0000-FFFF-FFFF00000000}"/>
  </bookViews>
  <sheets>
    <sheet name="OPĆI DIO - SAŽETAK" sheetId="1" r:id="rId1"/>
    <sheet name="PR I RA PO EKONOM" sheetId="7" r:id="rId2"/>
    <sheet name="PR I RA PO IZVOR" sheetId="2" r:id="rId3"/>
    <sheet name="RAČUN PR I RA PO FUNKC KLAS" sheetId="4" r:id="rId4"/>
    <sheet name="RAČ FINANCIRANJA PO IZVORU" sheetId="5" r:id="rId5"/>
    <sheet name="RAČ FINANCIRANJA PO EKONOM KLAS" sheetId="9" r:id="rId6"/>
    <sheet name="POSEBNI DIO" sheetId="6" r:id="rId7"/>
  </sheets>
  <calcPr calcId="179021"/>
</workbook>
</file>

<file path=xl/calcChain.xml><?xml version="1.0" encoding="utf-8"?>
<calcChain xmlns="http://schemas.openxmlformats.org/spreadsheetml/2006/main">
  <c r="G186" i="6" l="1"/>
  <c r="G185" i="6"/>
  <c r="G184" i="6"/>
  <c r="G183" i="6"/>
  <c r="G169" i="6"/>
  <c r="G155" i="6"/>
  <c r="G144" i="6"/>
  <c r="G143" i="6"/>
  <c r="G142" i="6"/>
  <c r="G141" i="6"/>
  <c r="G137" i="6"/>
  <c r="G136" i="6"/>
  <c r="G135" i="6"/>
  <c r="G129" i="6"/>
  <c r="G128" i="6"/>
  <c r="G127" i="6"/>
  <c r="G117" i="6"/>
  <c r="G116" i="6"/>
  <c r="G115" i="6"/>
  <c r="G113" i="6"/>
  <c r="G112" i="6"/>
  <c r="G111" i="6"/>
  <c r="G109" i="6"/>
  <c r="G108" i="6"/>
  <c r="G107" i="6"/>
  <c r="G93" i="6"/>
  <c r="G92" i="6"/>
  <c r="G91" i="6"/>
  <c r="G90" i="6"/>
  <c r="G71" i="6"/>
  <c r="G70" i="6"/>
  <c r="G69" i="6"/>
  <c r="G68" i="6"/>
  <c r="G45" i="6"/>
  <c r="G44" i="6"/>
  <c r="G43" i="6"/>
  <c r="G18" i="6"/>
  <c r="G17" i="6"/>
  <c r="G16" i="6"/>
  <c r="G15" i="6"/>
  <c r="G14" i="6"/>
  <c r="G11" i="6"/>
  <c r="G8" i="6"/>
  <c r="G7" i="6"/>
  <c r="G6" i="6"/>
  <c r="F6" i="6"/>
  <c r="G7" i="4" l="1"/>
  <c r="G16" i="4"/>
  <c r="G15" i="4"/>
  <c r="G14" i="4"/>
  <c r="G13" i="4"/>
  <c r="G12" i="4"/>
  <c r="G11" i="4"/>
  <c r="G10" i="4"/>
  <c r="G9" i="4"/>
  <c r="G8" i="4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138" i="2"/>
  <c r="F128" i="2"/>
  <c r="F109" i="2"/>
  <c r="F102" i="2"/>
  <c r="F82" i="2"/>
  <c r="F64" i="2"/>
  <c r="F50" i="2"/>
  <c r="F49" i="2"/>
  <c r="F48" i="2"/>
  <c r="F36" i="2"/>
  <c r="F33" i="2"/>
  <c r="F28" i="2"/>
  <c r="F23" i="2"/>
  <c r="F17" i="2"/>
  <c r="F12" i="2"/>
  <c r="F9" i="2"/>
  <c r="F8" i="2"/>
  <c r="F7" i="2"/>
  <c r="F6" i="2"/>
  <c r="C90" i="7" l="1"/>
  <c r="C89" i="7"/>
  <c r="F84" i="7"/>
  <c r="F80" i="7"/>
  <c r="F78" i="7"/>
  <c r="F77" i="7"/>
  <c r="F76" i="7"/>
  <c r="F75" i="7"/>
  <c r="F74" i="7"/>
  <c r="F73" i="7"/>
  <c r="F72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5" i="7"/>
  <c r="F24" i="7"/>
  <c r="F23" i="7"/>
  <c r="F21" i="7"/>
  <c r="F20" i="7"/>
  <c r="F19" i="7"/>
  <c r="F18" i="7"/>
  <c r="F17" i="7"/>
  <c r="F16" i="7"/>
  <c r="F13" i="7"/>
  <c r="F12" i="7"/>
  <c r="F11" i="7"/>
  <c r="F10" i="7"/>
  <c r="F9" i="7"/>
  <c r="F8" i="7"/>
  <c r="F17" i="1"/>
  <c r="F16" i="1"/>
  <c r="F15" i="1"/>
  <c r="F14" i="1"/>
  <c r="F12" i="1"/>
</calcChain>
</file>

<file path=xl/sharedStrings.xml><?xml version="1.0" encoding="utf-8"?>
<sst xmlns="http://schemas.openxmlformats.org/spreadsheetml/2006/main" count="580" uniqueCount="230">
  <si>
    <t>Oznaka</t>
  </si>
  <si>
    <t>Indeks 4./1. (5.)</t>
  </si>
  <si>
    <t>Indeks 4./3. (6.)</t>
  </si>
  <si>
    <t>A. RAČUN PRIHODA I RASHODA</t>
  </si>
  <si>
    <t>6 Prihodi poslovanja</t>
  </si>
  <si>
    <t>7 Prihodi od prodaje nefinancijske imovine</t>
  </si>
  <si>
    <t>SVEUKUPNO PRIHODI</t>
  </si>
  <si>
    <t>3 Rashodi poslovanja</t>
  </si>
  <si>
    <t>4 Rashodi za nabavu nefinancijske imovine</t>
  </si>
  <si>
    <t>SVEUKUPNO RASHODI</t>
  </si>
  <si>
    <t>I. OPĆI DIO</t>
  </si>
  <si>
    <t>A) SAŽETAK RAČUNA PRIHODA I RASHODA</t>
  </si>
  <si>
    <t>B) SAŽETAK RAČUNA FINANCIRANJA</t>
  </si>
  <si>
    <t>NETO FINANCIRANJE</t>
  </si>
  <si>
    <t>PRIMICI OD FINANCIJSKE IMOVINE 
I ZADUŽIVANJA</t>
  </si>
  <si>
    <t>IZDACI ZA FINANCIJSKU IMOVINU I 
OTPLATE ZAJMOVA</t>
  </si>
  <si>
    <t xml:space="preserve">OPĆI DIO </t>
  </si>
  <si>
    <t>63 Pomoći iz inozemstva i od subjekata unutar općeg proračuna</t>
  </si>
  <si>
    <t>503 POMOĆI IZ NENADLEŽNIH PRORAČUNA - KORISNICI</t>
  </si>
  <si>
    <t>512 Pomoći iz državnog proračuna - plaće MZOS</t>
  </si>
  <si>
    <t>64 Prihodi od imovine</t>
  </si>
  <si>
    <t>1110 OPĆI PRIHODI I PRIMICI KORISNICI</t>
  </si>
  <si>
    <t>65 Prihodi od upravnih i administrativnih pristojbi, pristojbi po posebnim propisima i naknada</t>
  </si>
  <si>
    <t>432 PRIHODI ZA POSEBNE NAMJENE - korisnici</t>
  </si>
  <si>
    <t>66 Prihodi od prodaje proizvoda i robe te pruženih usluga i prihodi od donacija te povrati po protestiranim jamstvima</t>
  </si>
  <si>
    <t>03 Vlastiti prihodi</t>
  </si>
  <si>
    <t>67 Prihodi iz nadležnog proračuna i od HZZO-a temeljem ugovornih obveza</t>
  </si>
  <si>
    <t>01 Opći prihodi i primici</t>
  </si>
  <si>
    <t>05 Pomoći</t>
  </si>
  <si>
    <t>72 Prihodi od prodaje proizvedene dugotrajne imovine</t>
  </si>
  <si>
    <t>711 Prihodi od nefinancijske imovine i nadoknade štete s osnova osiguranja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</si>
  <si>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</si>
  <si>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</si>
  <si>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</si>
  <si>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</si>
  <si>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</si>
  <si>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42 Rashodi za nabavu proizvedene dugotrajne imovine</t>
  </si>
  <si>
    <t>45 Rashodi za dodatna ulaganja na nefinancijskoj imovini</t>
  </si>
  <si>
    <t>Ostvarenje preth. god. (1)</t>
  </si>
  <si>
    <t>Izvorni plan (2.)</t>
  </si>
  <si>
    <t>SVEUKUPNO RASHODI I IZDACI</t>
  </si>
  <si>
    <t>0 Javnost</t>
  </si>
  <si>
    <t>09 OBRAZOVANJE</t>
  </si>
  <si>
    <t>0922 Više srednjoškolsko obrazovanje</t>
  </si>
  <si>
    <t>0960 Dodatne usluge u obrazovanju</t>
  </si>
  <si>
    <t>Razred</t>
  </si>
  <si>
    <t>Skupina</t>
  </si>
  <si>
    <t>Izvor</t>
  </si>
  <si>
    <t>Naziv</t>
  </si>
  <si>
    <t>Primici od financijske imovine i zaduživanja</t>
  </si>
  <si>
    <t>Primici od zaduživanja</t>
  </si>
  <si>
    <t>Namjenski primici od zaduživanja</t>
  </si>
  <si>
    <t>Izdaci za financijsku imovinu i otplate zajmova</t>
  </si>
  <si>
    <t>Izdaci za otplatu glavnice primljenih kredita i zajmova</t>
  </si>
  <si>
    <t>II POSEBNI DIO</t>
  </si>
  <si>
    <t>IZVJEŠTAJ O RASHODIMA PREMA FUNKCIJSKOJ KLASIFIKACIJI</t>
  </si>
  <si>
    <t xml:space="preserve">B) RAČUN FINANCIRANJA </t>
  </si>
  <si>
    <t>IZVJEŠTAJ RAČUNA FINANCIRANJA PO IZVORIMA</t>
  </si>
  <si>
    <t>IZVJEŠTAJ RAČUNA FINANCIRANJA PO EKONOMSKOJ KLASIFIKACIJI</t>
  </si>
  <si>
    <t>IZVRŠENJE RASHODA I IZDATAKA PRORAČUNA ISKAZANIH PO ORGANIZACIJSKOJ KLASIFIKACIJI, 
IZVORIMA FINANCIRANJA I EKONOMSKOJ KLASIFIKACIJI RASPOREĐENIH 
U PROGREME I AKTIVNOSTI I PROJEKTE</t>
  </si>
  <si>
    <t>636 Pomoći proračunskim korisnicima iz proračuna koji im nije nadležan</t>
  </si>
  <si>
    <t>6361 Tekuće pomoći proračunskim korisnicima iz proračuna koji im nije nadležan</t>
  </si>
  <si>
    <t>641 Prihodi od financijske imovine</t>
  </si>
  <si>
    <t>652 Prihodi po posebnim propisima</t>
  </si>
  <si>
    <t>6526 Ostali nespomenuti prihodi</t>
  </si>
  <si>
    <t>661 Prihodi od prodaje proizvoda i robe te pruženih usluga</t>
  </si>
  <si>
    <t>6615 Prihodi od pruženih usluga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</si>
  <si>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</si>
  <si>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</si>
  <si>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</si>
  <si>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721 Prihodi od prodaje građevinskih objekata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</si>
  <si>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</si>
  <si>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</si>
  <si>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</si>
  <si>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</si>
  <si>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</si>
  <si>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</si>
  <si>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</si>
  <si>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</si>
  <si>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</si>
  <si>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</si>
  <si>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</si>
  <si>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</si>
  <si>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</si>
  <si>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</si>
  <si>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</si>
  <si>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</si>
  <si>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</si>
  <si>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</si>
  <si>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</si>
  <si>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</si>
  <si>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</si>
  <si>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</si>
  <si>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</si>
  <si>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</si>
  <si>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</si>
  <si>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</si>
  <si>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</si>
  <si>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</si>
  <si>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3292 Premije osiguranja</t>
  </si>
  <si>
    <t>3293 Reprezentacija</t>
  </si>
  <si>
    <t>3294 Članarine</t>
  </si>
  <si>
    <t>3295 Pristojbe i naknade</t>
  </si>
  <si>
    <t>3299 Ostali nespomenuti rashodi poslovanja</t>
  </si>
  <si>
    <t>343 Ostali financijski rashodi</t>
  </si>
  <si>
    <t>3431 Bankarske usluge i usluge platnog prometa</t>
  </si>
  <si>
    <t>372 Ostale naknade građanima i kućanstvima iz proračuna</t>
  </si>
  <si>
    <t>381 Tekuće donacije</t>
  </si>
  <si>
    <t>3812 Tekuće donacije u naravi</t>
  </si>
  <si>
    <t>422 Postrojenja i oprema</t>
  </si>
  <si>
    <t>4221 Uredska oprema i namještaj</t>
  </si>
  <si>
    <t>4227 Uređaji, strojevi i oprema za ostale namjene</t>
  </si>
  <si>
    <t>123 Zakonski standard javnih ustanova SŠ</t>
  </si>
  <si>
    <t>A100037 Odgojnoobrazovno, administrativno i tehničko osoblje</t>
  </si>
  <si>
    <t>A100037A Odgojnoobrazovno, administrativno i tehničko osoblje - POSEBNI DIO</t>
  </si>
  <si>
    <t>A100038 Operativni plan TIO - SŠ</t>
  </si>
  <si>
    <t>125 Program javnih potreba iznad standarda - vlastiti prihodi</t>
  </si>
  <si>
    <t>A100042 Javne potrebe iznad standarda-vlastiti prihodi</t>
  </si>
  <si>
    <t>141 Javne potrebe iznad zakonskog standarda SŠ</t>
  </si>
  <si>
    <t>A100078 Županijske javne potrebe SŠ</t>
  </si>
  <si>
    <t>A100142B Prihodi od nefinancijske imovine i nadoknade štete s osnova osiguranja</t>
  </si>
  <si>
    <t>A100161A Javne potrebe iznad standarda - OSTALO</t>
  </si>
  <si>
    <t>A100162A Prijenos sredstava od nenadležnih proračuna</t>
  </si>
  <si>
    <t>A100166A Prihod od financijske imovine - korisnici</t>
  </si>
  <si>
    <t>201 MZOS- Plaće SŠ</t>
  </si>
  <si>
    <t>A200201 MZOS- Plaće SŠ</t>
  </si>
  <si>
    <t>844</t>
  </si>
  <si>
    <t>Primljeni krediti i zajmovi od kreditnih i ostalih financijskih institucija izvan javnog sektora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</si>
  <si>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</si>
  <si>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</si>
  <si>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</si>
  <si>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Primljeni krediti od inozemnih kreditnih institucija</t>
  </si>
  <si>
    <t>Primljeni zajmovi od inozemnih osiguravajućih društava</t>
  </si>
  <si>
    <t>Primljeni zajmovi od ostalih inozemnih financijskih institucija</t>
  </si>
  <si>
    <t>Otplata glavnice primljenih kredita i zajmova od 
međunarodnih organizacija, institucija i tijela EU te
 inozemnih vlada</t>
  </si>
  <si>
    <t>Otplata glavnice primljenih kredita i zajmova od kreditnih i ostalih financijskih institucija izvan javnog sektora</t>
  </si>
  <si>
    <t>5443</t>
  </si>
  <si>
    <t>Otplata glavnice primljenih kredita od tuzemnih kreditnih institucija izvan javnog sektora</t>
  </si>
  <si>
    <t>5444</t>
  </si>
  <si>
    <t>Otplata glavnice primljenih zajmova od tuzemnih osiguravajućih društava izvan javnog sektora</t>
  </si>
  <si>
    <t>5445</t>
  </si>
  <si>
    <t>Otplata glavnice primljenih zajmova od ostalih tuzemnih financijskih institucija izvan javnog sektora</t>
  </si>
  <si>
    <t>5446</t>
  </si>
  <si>
    <t>Otplata glavnice primljenih kredita od inozemnih kreditnih institucija</t>
  </si>
  <si>
    <t>5447</t>
  </si>
  <si>
    <t>Otplata glavnice primljenih zajmova od inozemnih osiguravajućih društava</t>
  </si>
  <si>
    <t>5448</t>
  </si>
  <si>
    <t>Otplata glavnice primljenih zajmova od ostalih inozemnih financijskih institucija</t>
  </si>
  <si>
    <t>IZVJEŠTAJ O PRIHODIMA I RASHODIMA PO IZVORIMA</t>
  </si>
  <si>
    <t>IZVJEŠTAJ O PRIHODIMA I RASHODIMA PO EKONOMSKOJ KLASIFIKACIJI</t>
  </si>
  <si>
    <t>424 Knjige, umjetnička djela i ostale izložbene vrijednosti</t>
  </si>
  <si>
    <t>M.P.</t>
  </si>
  <si>
    <t>PREDSJEDNICA ŠKOLSKOG ODBORA:</t>
  </si>
  <si>
    <t>Sanja Popovački, prof.</t>
  </si>
  <si>
    <t>451 Dodatna ulaganja na građevinskim objektima</t>
  </si>
  <si>
    <t>56 Fondovi EU-a</t>
  </si>
  <si>
    <t>A100160A Javne potrebe iznad standarda - projekti</t>
  </si>
  <si>
    <t>A100191A Shema školskog voća, povrća i mlijeka</t>
  </si>
  <si>
    <t>158 Pomoćnici u nastavi OŠ i SŠ (EU projekt)</t>
  </si>
  <si>
    <t>A100128 Pomoćnici u nastavi OŠ i SŠ (EU projekt)</t>
  </si>
  <si>
    <t>RAVNATELJ:</t>
  </si>
  <si>
    <t>Nenad Klasan, dipl.ing.</t>
  </si>
  <si>
    <t xml:space="preserve"> RAČUN PRIHODA I RASHODA</t>
  </si>
  <si>
    <t>Tekući plan (3.)</t>
  </si>
  <si>
    <t>Ostvarenje (4.)</t>
  </si>
  <si>
    <t>Ind. (5.) (4./1.)</t>
  </si>
  <si>
    <t>19100 PRIRODOSLOVNA ŠKOLA KARLOVAC</t>
  </si>
  <si>
    <t>092 Srednjoškolsko obrazovanje</t>
  </si>
  <si>
    <t>096 Dodatne usluge u obrazovanju</t>
  </si>
  <si>
    <t>Izvorni plan (2)</t>
  </si>
  <si>
    <t>Ostvarenje</t>
  </si>
  <si>
    <t>RAZLIKA - VIŠAK/MANJAK</t>
  </si>
  <si>
    <t>UKUPAN DONOS VIŠKA / MANJKA IZ PRETHODNE(IH) GODINE***</t>
  </si>
  <si>
    <t xml:space="preserve">KLASA: </t>
  </si>
  <si>
    <t xml:space="preserve">URBROJ: </t>
  </si>
  <si>
    <t>POLUGODIŠNJI IZVJEŠTAJ O IZVRŠENJU FINANCIJSKOG PLANA:</t>
  </si>
  <si>
    <t>42,36</t>
  </si>
  <si>
    <t>41,76</t>
  </si>
  <si>
    <t xml:space="preserve">C) PRENESENI VIŠAK ILI PRENESENI MANJAK </t>
  </si>
  <si>
    <t>Ostvarenje 01.01.-30.06.2024.</t>
  </si>
  <si>
    <t>639 Prijenosi između proračunskih korisnika istog proračuna</t>
  </si>
  <si>
    <t>6391 Tekući prijenosi između proračunskih korisnika istog proračuna</t>
  </si>
  <si>
    <t>663 Donacije od pravnih i fizičkih osoba izvan općeg proračuna i povrat donacija po protestiranim jamstvima</t>
  </si>
  <si>
    <t>A100159A Javne potrebe iznad standarda - donacije</t>
  </si>
  <si>
    <t>611 Donacije</t>
  </si>
  <si>
    <t>9 Vlastiti izvori</t>
  </si>
  <si>
    <t>92 Rezultat poslovanja</t>
  </si>
  <si>
    <t>VIŠAK/ MANJAK PRIHODA preneseni (+/-)</t>
  </si>
  <si>
    <t>VIŠAK/ MANJAK PRIHODA</t>
  </si>
  <si>
    <t>SVEUKUPNO PRIHODI I PRIMICI</t>
  </si>
  <si>
    <t>-13,35</t>
  </si>
  <si>
    <r>
      <t>Na temelju članka 30. Statuta Prirodoslovne škole Karlovac Školski odbor na 
sjednici</t>
    </r>
    <r>
      <rPr>
        <sz val="11"/>
        <rFont val="Calibri"/>
        <family val="2"/>
        <charset val="238"/>
        <scheme val="minor"/>
      </rPr>
      <t xml:space="preserve"> 18</t>
    </r>
    <r>
      <rPr>
        <sz val="11"/>
        <color theme="1"/>
        <rFont val="Calibri"/>
        <family val="2"/>
        <charset val="238"/>
        <scheme val="minor"/>
      </rPr>
      <t>.07.2025. godine usvaja POLUGODIŠNJI IZVJEŠTAJ O IZVRŠENJU FINANCIJSKOG PLANA:</t>
    </r>
  </si>
  <si>
    <t>Ostvarenje 
2024.</t>
  </si>
  <si>
    <t>Plan 2025.</t>
  </si>
  <si>
    <t>I. rebalans 2025.</t>
  </si>
  <si>
    <t xml:space="preserve">Ostvarenje 
1.1.-30.06.2025.
</t>
  </si>
  <si>
    <t>Karlovac, 18.07.2025.</t>
  </si>
  <si>
    <t>Višak/manjak prihoda</t>
  </si>
  <si>
    <t>41,97</t>
  </si>
  <si>
    <t>48,64</t>
  </si>
  <si>
    <t>41,96</t>
  </si>
  <si>
    <t>27,22</t>
  </si>
  <si>
    <t>46,65</t>
  </si>
  <si>
    <t>446,99</t>
  </si>
  <si>
    <t>4224 Medicinska i laboratorijska oprema</t>
  </si>
  <si>
    <t>RAZDJEL: 003 Upravni odjel za društvene djelatnosti</t>
  </si>
  <si>
    <t>GLAVA: 003-24 PRIRODOSLOVNA ŠKOLA</t>
  </si>
  <si>
    <t>Rebalans I. (3.)</t>
  </si>
  <si>
    <t>RAZDJEL: 12 Upravni odjel za društvene djelatnosti</t>
  </si>
  <si>
    <t>GLAVA: 12-33 PRIRODOSLOVNA ŠKOLA</t>
  </si>
  <si>
    <t>Ostvarenje 2024.</t>
  </si>
  <si>
    <t>I Rebalans 2025.</t>
  </si>
  <si>
    <t>Ostvarenje 01.01.-30.06.2025.</t>
  </si>
  <si>
    <t>003 Upravni odjel za društvene djelatnosti</t>
  </si>
  <si>
    <t>003-24 PRIRODOSLOVNA ŠKOLA</t>
  </si>
  <si>
    <t>Ind. (6.) (4./3.)</t>
  </si>
  <si>
    <t>1 OPĆI PRIHODI I PRIMICI</t>
  </si>
  <si>
    <t>4 Prihodi za posebne namjene</t>
  </si>
  <si>
    <t>5 POMOĆI</t>
  </si>
  <si>
    <t>6 DONACIJE</t>
  </si>
  <si>
    <t>7 Namjenski primici od zaduživanja</t>
  </si>
  <si>
    <t>K100004 Nefinancijska imovina i investicijsko održavanje SŠ</t>
  </si>
  <si>
    <t>Ind. (5.) (4./3.)</t>
  </si>
  <si>
    <t>Ind. (6.) (4./1.)</t>
  </si>
  <si>
    <t>Ostvarenje 2024. (1)</t>
  </si>
  <si>
    <t>Izvorni plan 2025.(2.)</t>
  </si>
  <si>
    <t>Rebalans I. 2025. (3.)</t>
  </si>
  <si>
    <t>Ostvarenje 01.01. - 30.06.2025.(4.)</t>
  </si>
  <si>
    <t>Indeks (5./2.)  %</t>
  </si>
  <si>
    <t>Indeks (5./4.)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</si>
</sst>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rgb="FF8B4513"/>
      <name val="Arial"/>
      <family val="2"/>
      <charset val="238"/>
    </font>
    <font>
      <b/>
      <sz val="8"/>
      <color rgb="FF000000"/>
      <name val="Verdana"/>
      <family val="2"/>
      <charset val="238"/>
    </font>
    <font>
      <sz val="7"/>
      <color rgb="FF000000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7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b/>
      <sz val="7"/>
      <color rgb="FF000080"/>
      <name val="Verdana"/>
      <family val="2"/>
      <charset val="238"/>
    </font>
    <font>
      <b/>
      <sz val="10"/>
      <color rgb="FF8B4513"/>
      <name val="Arial"/>
      <family val="2"/>
      <charset val="238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0E68C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4A460"/>
        <bgColor indexed="64"/>
      </patternFill>
    </fill>
    <fill>
      <patternFill patternType="solid">
        <fgColor rgb="FF87CEF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  <xf numFmtId="0" fontId="25" fillId="0" borderId="0"/>
  </cellStyleXfs>
  <cellXfs count="239">
    <xf numFmtId="0" fontId="0" fillId="0" borderId="0" xfId="0"/>
    <xf numFmtId="0" fontId="0" fillId="0" borderId="0" xfId="0" applyAlignment="1">
      <alignment horizontal="center"/>
    </xf>
    <xf numFmtId="0" fontId="0" fillId="0" borderId="12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2" xfId="0" quotePrefix="1" applyBorder="1"/>
    <xf numFmtId="0" fontId="0" fillId="0" borderId="0" xfId="0"/>
    <xf numFmtId="0" fontId="19" fillId="33" borderId="11" xfId="0" applyFont="1" applyFill="1" applyBorder="1" applyAlignment="1">
      <alignment horizontal="left" wrapText="1" indent="1"/>
    </xf>
    <xf numFmtId="0" fontId="0" fillId="0" borderId="0" xfId="0"/>
    <xf numFmtId="0" fontId="0" fillId="0" borderId="12" xfId="0" applyBorder="1"/>
    <xf numFmtId="0" fontId="0" fillId="0" borderId="0" xfId="0" applyAlignment="1">
      <alignment horizontal="center"/>
    </xf>
    <xf numFmtId="0" fontId="24" fillId="34" borderId="12" xfId="0" quotePrefix="1" applyFont="1" applyFill="1" applyBorder="1" applyAlignment="1">
      <alignment horizontal="left" vertical="center"/>
    </xf>
    <xf numFmtId="0" fontId="23" fillId="34" borderId="12" xfId="0" applyNumberFormat="1" applyFont="1" applyFill="1" applyBorder="1" applyAlignment="1" applyProtection="1">
      <alignment horizontal="left" vertical="center" wrapText="1"/>
    </xf>
    <xf numFmtId="0" fontId="22" fillId="34" borderId="12" xfId="0" applyNumberFormat="1" applyFont="1" applyFill="1" applyBorder="1" applyAlignment="1" applyProtection="1">
      <alignment horizontal="left" vertical="center"/>
    </xf>
    <xf numFmtId="0" fontId="22" fillId="34" borderId="12" xfId="0" applyFont="1" applyFill="1" applyBorder="1" applyAlignment="1">
      <alignment horizontal="left" vertical="center"/>
    </xf>
    <xf numFmtId="0" fontId="22" fillId="34" borderId="12" xfId="0" applyNumberFormat="1" applyFont="1" applyFill="1" applyBorder="1" applyAlignment="1" applyProtection="1">
      <alignment horizontal="left" vertical="center" wrapText="1"/>
    </xf>
    <xf numFmtId="0" fontId="23" fillId="34" borderId="12" xfId="0" applyNumberFormat="1" applyFont="1" applyFill="1" applyBorder="1" applyAlignment="1" applyProtection="1">
      <alignment vertical="center" wrapText="1"/>
    </xf>
    <xf numFmtId="0" fontId="24" fillId="34" borderId="12" xfId="0" quotePrefix="1" applyFont="1" applyFill="1" applyBorder="1" applyAlignment="1">
      <alignment horizontal="left" vertical="center" wrapText="1"/>
    </xf>
    <xf numFmtId="0" fontId="23" fillId="34" borderId="12" xfId="0" quotePrefix="1" applyFont="1" applyFill="1" applyBorder="1" applyAlignment="1">
      <alignment horizontal="left" vertical="center"/>
    </xf>
    <xf numFmtId="0" fontId="24" fillId="34" borderId="12" xfId="0" applyFont="1" applyFill="1" applyBorder="1" applyAlignment="1">
      <alignment horizontal="left" vertical="center"/>
    </xf>
    <xf numFmtId="0" fontId="22" fillId="34" borderId="12" xfId="0" applyNumberFormat="1" applyFont="1" applyFill="1" applyBorder="1" applyAlignment="1" applyProtection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/>
    <xf numFmtId="0" fontId="0" fillId="0" borderId="0" xfId="0" applyFill="1"/>
    <xf numFmtId="0" fontId="23" fillId="0" borderId="12" xfId="42" applyFont="1" applyFill="1" applyBorder="1" applyAlignment="1">
      <alignment horizontal="center" wrapText="1"/>
    </xf>
    <xf numFmtId="0" fontId="23" fillId="0" borderId="12" xfId="0" applyFont="1" applyBorder="1" applyAlignment="1">
      <alignment horizontal="center"/>
    </xf>
    <xf numFmtId="0" fontId="23" fillId="34" borderId="12" xfId="0" applyNumberFormat="1" applyFont="1" applyFill="1" applyBorder="1" applyAlignment="1" applyProtection="1">
      <alignment horizontal="left" vertical="center"/>
    </xf>
    <xf numFmtId="0" fontId="23" fillId="0" borderId="12" xfId="43" applyFont="1" applyFill="1" applyBorder="1" applyAlignment="1">
      <alignment horizontal="left" wrapText="1"/>
    </xf>
    <xf numFmtId="49" fontId="23" fillId="0" borderId="12" xfId="0" applyNumberFormat="1" applyFont="1" applyFill="1" applyBorder="1" applyAlignment="1">
      <alignment horizontal="center"/>
    </xf>
    <xf numFmtId="0" fontId="0" fillId="0" borderId="0" xfId="0"/>
    <xf numFmtId="0" fontId="23" fillId="0" borderId="12" xfId="42" applyFont="1" applyFill="1" applyBorder="1" applyAlignment="1">
      <alignment horizontal="left" wrapText="1"/>
    </xf>
    <xf numFmtId="0" fontId="23" fillId="0" borderId="12" xfId="0" applyFont="1" applyFill="1" applyBorder="1" applyAlignment="1">
      <alignment horizontal="center"/>
    </xf>
    <xf numFmtId="0" fontId="0" fillId="0" borderId="0" xfId="0"/>
    <xf numFmtId="0" fontId="0" fillId="0" borderId="0" xfId="0"/>
    <xf numFmtId="4" fontId="0" fillId="0" borderId="0" xfId="0" applyNumberFormat="1"/>
    <xf numFmtId="4" fontId="20" fillId="0" borderId="11" xfId="0" applyNumberFormat="1" applyFont="1" applyFill="1" applyBorder="1" applyAlignment="1">
      <alignment horizontal="right" wrapText="1"/>
    </xf>
    <xf numFmtId="0" fontId="0" fillId="0" borderId="14" xfId="0" applyBorder="1"/>
    <xf numFmtId="0" fontId="19" fillId="36" borderId="11" xfId="0" applyFont="1" applyFill="1" applyBorder="1" applyAlignment="1">
      <alignment horizontal="left" wrapText="1"/>
    </xf>
    <xf numFmtId="4" fontId="19" fillId="36" borderId="11" xfId="0" applyNumberFormat="1" applyFont="1" applyFill="1" applyBorder="1" applyAlignment="1">
      <alignment horizontal="right" wrapText="1"/>
    </xf>
    <xf numFmtId="0" fontId="19" fillId="36" borderId="11" xfId="0" applyFont="1" applyFill="1" applyBorder="1" applyAlignment="1">
      <alignment horizontal="right" wrapText="1"/>
    </xf>
    <xf numFmtId="4" fontId="19" fillId="37" borderId="11" xfId="0" applyNumberFormat="1" applyFont="1" applyFill="1" applyBorder="1" applyAlignment="1">
      <alignment horizontal="right" wrapText="1"/>
    </xf>
    <xf numFmtId="0" fontId="19" fillId="37" borderId="11" xfId="0" applyFont="1" applyFill="1" applyBorder="1" applyAlignment="1">
      <alignment horizontal="right" wrapText="1"/>
    </xf>
    <xf numFmtId="0" fontId="21" fillId="39" borderId="12" xfId="0" applyNumberFormat="1" applyFont="1" applyFill="1" applyBorder="1" applyAlignment="1" applyProtection="1">
      <alignment horizontal="center" vertical="center" wrapText="1"/>
    </xf>
    <xf numFmtId="0" fontId="21" fillId="39" borderId="13" xfId="0" applyNumberFormat="1" applyFont="1" applyFill="1" applyBorder="1" applyAlignment="1" applyProtection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 indent="1"/>
    </xf>
    <xf numFmtId="0" fontId="20" fillId="0" borderId="11" xfId="0" applyFont="1" applyFill="1" applyBorder="1" applyAlignment="1">
      <alignment horizontal="left" wrapText="1"/>
    </xf>
    <xf numFmtId="0" fontId="20" fillId="0" borderId="11" xfId="0" applyFont="1" applyFill="1" applyBorder="1" applyAlignment="1">
      <alignment horizontal="right" wrapText="1"/>
    </xf>
    <xf numFmtId="0" fontId="19" fillId="40" borderId="11" xfId="0" applyFont="1" applyFill="1" applyBorder="1" applyAlignment="1">
      <alignment horizontal="left" wrapText="1"/>
    </xf>
    <xf numFmtId="4" fontId="19" fillId="40" borderId="11" xfId="0" applyNumberFormat="1" applyFont="1" applyFill="1" applyBorder="1" applyAlignment="1">
      <alignment horizontal="right" wrapText="1"/>
    </xf>
    <xf numFmtId="0" fontId="19" fillId="40" borderId="11" xfId="0" applyFont="1" applyFill="1" applyBorder="1" applyAlignment="1">
      <alignment horizontal="right" wrapText="1"/>
    </xf>
    <xf numFmtId="0" fontId="19" fillId="41" borderId="11" xfId="0" applyFont="1" applyFill="1" applyBorder="1" applyAlignment="1">
      <alignment horizontal="left" wrapText="1"/>
    </xf>
    <xf numFmtId="4" fontId="19" fillId="41" borderId="11" xfId="0" applyNumberFormat="1" applyFont="1" applyFill="1" applyBorder="1" applyAlignment="1">
      <alignment horizontal="right" wrapText="1"/>
    </xf>
    <xf numFmtId="0" fontId="19" fillId="41" borderId="11" xfId="0" applyFont="1" applyFill="1" applyBorder="1" applyAlignment="1">
      <alignment horizontal="right" wrapText="1"/>
    </xf>
    <xf numFmtId="0" fontId="20" fillId="37" borderId="11" xfId="0" applyFont="1" applyFill="1" applyBorder="1" applyAlignment="1">
      <alignment horizontal="left" wrapText="1"/>
    </xf>
    <xf numFmtId="0" fontId="27" fillId="42" borderId="10" xfId="0" applyFont="1" applyFill="1" applyBorder="1" applyAlignment="1">
      <alignment horizontal="center" vertical="center" wrapText="1"/>
    </xf>
    <xf numFmtId="0" fontId="20" fillId="41" borderId="11" xfId="0" applyFont="1" applyFill="1" applyBorder="1" applyAlignment="1">
      <alignment horizontal="left" wrapText="1"/>
    </xf>
    <xf numFmtId="4" fontId="20" fillId="41" borderId="11" xfId="0" applyNumberFormat="1" applyFont="1" applyFill="1" applyBorder="1" applyAlignment="1">
      <alignment horizontal="right" wrapText="1"/>
    </xf>
    <xf numFmtId="0" fontId="20" fillId="41" borderId="11" xfId="0" applyFont="1" applyFill="1" applyBorder="1" applyAlignment="1">
      <alignment horizontal="right" wrapText="1"/>
    </xf>
    <xf numFmtId="0" fontId="20" fillId="41" borderId="11" xfId="0" applyFont="1" applyFill="1" applyBorder="1" applyAlignment="1">
      <alignment wrapText="1"/>
    </xf>
    <xf numFmtId="0" fontId="19" fillId="33" borderId="11" xfId="0" applyFont="1" applyFill="1" applyBorder="1" applyAlignment="1">
      <alignment horizontal="center" vertical="center" wrapText="1"/>
    </xf>
    <xf numFmtId="4" fontId="19" fillId="0" borderId="12" xfId="0" applyNumberFormat="1" applyFont="1" applyFill="1" applyBorder="1" applyAlignment="1">
      <alignment horizontal="center" vertical="center" wrapText="1"/>
    </xf>
    <xf numFmtId="4" fontId="19" fillId="33" borderId="11" xfId="0" applyNumberFormat="1" applyFont="1" applyFill="1" applyBorder="1" applyAlignment="1">
      <alignment horizontal="center" vertical="center" wrapText="1"/>
    </xf>
    <xf numFmtId="4" fontId="19" fillId="38" borderId="12" xfId="0" applyNumberFormat="1" applyFont="1" applyFill="1" applyBorder="1" applyAlignment="1">
      <alignment horizontal="center" vertical="center" wrapText="1"/>
    </xf>
    <xf numFmtId="4" fontId="19" fillId="38" borderId="11" xfId="0" applyNumberFormat="1" applyFont="1" applyFill="1" applyBorder="1" applyAlignment="1">
      <alignment horizontal="center" vertical="center" wrapText="1"/>
    </xf>
    <xf numFmtId="0" fontId="20" fillId="38" borderId="11" xfId="0" applyFont="1" applyFill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9" fillId="0" borderId="11" xfId="0" applyFont="1" applyFill="1" applyBorder="1" applyAlignment="1">
      <alignment horizontal="right" wrapText="1"/>
    </xf>
    <xf numFmtId="164" fontId="19" fillId="33" borderId="11" xfId="0" applyNumberFormat="1" applyFont="1" applyFill="1" applyBorder="1" applyAlignment="1">
      <alignment horizontal="center" vertical="center" wrapText="1"/>
    </xf>
    <xf numFmtId="49" fontId="19" fillId="33" borderId="11" xfId="0" applyNumberFormat="1" applyFont="1" applyFill="1" applyBorder="1" applyAlignment="1">
      <alignment horizontal="center" vertical="center" wrapText="1"/>
    </xf>
    <xf numFmtId="49" fontId="19" fillId="38" borderId="11" xfId="0" applyNumberFormat="1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left" wrapText="1"/>
    </xf>
    <xf numFmtId="0" fontId="19" fillId="33" borderId="11" xfId="0" applyFont="1" applyFill="1" applyBorder="1" applyAlignment="1">
      <alignment wrapText="1"/>
    </xf>
    <xf numFmtId="4" fontId="19" fillId="33" borderId="11" xfId="0" applyNumberFormat="1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right" wrapText="1"/>
    </xf>
    <xf numFmtId="0" fontId="19" fillId="44" borderId="11" xfId="0" applyFont="1" applyFill="1" applyBorder="1" applyAlignment="1">
      <alignment horizontal="left" wrapText="1"/>
    </xf>
    <xf numFmtId="0" fontId="19" fillId="44" borderId="11" xfId="0" applyFont="1" applyFill="1" applyBorder="1" applyAlignment="1">
      <alignment wrapText="1"/>
    </xf>
    <xf numFmtId="0" fontId="28" fillId="44" borderId="11" xfId="0" applyFont="1" applyFill="1" applyBorder="1" applyAlignment="1">
      <alignment wrapText="1"/>
    </xf>
    <xf numFmtId="4" fontId="19" fillId="33" borderId="11" xfId="0" applyNumberFormat="1" applyFont="1" applyFill="1" applyBorder="1" applyAlignment="1">
      <alignment wrapText="1"/>
    </xf>
    <xf numFmtId="4" fontId="20" fillId="41" borderId="11" xfId="0" applyNumberFormat="1" applyFont="1" applyFill="1" applyBorder="1" applyAlignment="1">
      <alignment wrapText="1"/>
    </xf>
    <xf numFmtId="0" fontId="27" fillId="0" borderId="10" xfId="0" applyFont="1" applyBorder="1" applyAlignment="1">
      <alignment horizontal="center" vertical="center" wrapText="1"/>
    </xf>
    <xf numFmtId="0" fontId="29" fillId="45" borderId="11" xfId="0" applyFont="1" applyFill="1" applyBorder="1" applyAlignment="1">
      <alignment horizontal="left" wrapText="1"/>
    </xf>
    <xf numFmtId="4" fontId="29" fillId="45" borderId="11" xfId="0" applyNumberFormat="1" applyFont="1" applyFill="1" applyBorder="1" applyAlignment="1">
      <alignment horizontal="right" wrapText="1"/>
    </xf>
    <xf numFmtId="0" fontId="30" fillId="46" borderId="11" xfId="0" applyFont="1" applyFill="1" applyBorder="1" applyAlignment="1">
      <alignment horizontal="left" wrapText="1"/>
    </xf>
    <xf numFmtId="4" fontId="30" fillId="46" borderId="11" xfId="0" applyNumberFormat="1" applyFont="1" applyFill="1" applyBorder="1" applyAlignment="1">
      <alignment horizontal="right" wrapText="1"/>
    </xf>
    <xf numFmtId="0" fontId="20" fillId="47" borderId="11" xfId="0" applyFont="1" applyFill="1" applyBorder="1" applyAlignment="1">
      <alignment horizontal="left" wrapText="1"/>
    </xf>
    <xf numFmtId="4" fontId="20" fillId="47" borderId="11" xfId="0" applyNumberFormat="1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left" wrapText="1" indent="1"/>
    </xf>
    <xf numFmtId="4" fontId="20" fillId="33" borderId="11" xfId="0" applyNumberFormat="1" applyFont="1" applyFill="1" applyBorder="1" applyAlignment="1">
      <alignment horizontal="right" wrapText="1"/>
    </xf>
    <xf numFmtId="0" fontId="20" fillId="0" borderId="11" xfId="0" applyFont="1" applyFill="1" applyBorder="1" applyAlignment="1">
      <alignment horizontal="left" wrapText="1" indent="1"/>
    </xf>
    <xf numFmtId="4" fontId="19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wrapText="1" indent="1"/>
    </xf>
    <xf numFmtId="4" fontId="19" fillId="0" borderId="0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19" fillId="33" borderId="11" xfId="0" applyNumberFormat="1" applyFont="1" applyFill="1" applyBorder="1" applyAlignment="1">
      <alignment horizontal="center" vertical="center" wrapText="1"/>
    </xf>
    <xf numFmtId="4" fontId="19" fillId="48" borderId="11" xfId="0" applyNumberFormat="1" applyFont="1" applyFill="1" applyBorder="1" applyAlignment="1">
      <alignment horizontal="right" wrapText="1"/>
    </xf>
    <xf numFmtId="0" fontId="29" fillId="49" borderId="11" xfId="0" applyFont="1" applyFill="1" applyBorder="1" applyAlignment="1">
      <alignment horizontal="left" wrapText="1"/>
    </xf>
    <xf numFmtId="4" fontId="29" fillId="49" borderId="11" xfId="0" applyNumberFormat="1" applyFont="1" applyFill="1" applyBorder="1" applyAlignment="1">
      <alignment horizontal="right" wrapText="1"/>
    </xf>
    <xf numFmtId="0" fontId="20" fillId="33" borderId="11" xfId="0" applyFont="1" applyFill="1" applyBorder="1" applyAlignment="1">
      <alignment horizontal="left" wrapText="1"/>
    </xf>
    <xf numFmtId="4" fontId="19" fillId="47" borderId="11" xfId="0" applyNumberFormat="1" applyFont="1" applyFill="1" applyBorder="1" applyAlignment="1">
      <alignment horizontal="right" wrapText="1"/>
    </xf>
    <xf numFmtId="4" fontId="19" fillId="50" borderId="11" xfId="0" applyNumberFormat="1" applyFont="1" applyFill="1" applyBorder="1" applyAlignment="1">
      <alignment horizontal="right" wrapText="1"/>
    </xf>
    <xf numFmtId="4" fontId="26" fillId="51" borderId="11" xfId="0" applyNumberFormat="1" applyFont="1" applyFill="1" applyBorder="1" applyAlignment="1">
      <alignment horizontal="right" wrapText="1"/>
    </xf>
    <xf numFmtId="4" fontId="20" fillId="52" borderId="11" xfId="0" applyNumberFormat="1" applyFont="1" applyFill="1" applyBorder="1" applyAlignment="1">
      <alignment horizontal="right" wrapText="1"/>
    </xf>
    <xf numFmtId="4" fontId="20" fillId="50" borderId="11" xfId="0" applyNumberFormat="1" applyFont="1" applyFill="1" applyBorder="1" applyAlignment="1">
      <alignment horizontal="right" wrapText="1"/>
    </xf>
    <xf numFmtId="0" fontId="20" fillId="33" borderId="0" xfId="0" applyFont="1" applyFill="1" applyBorder="1" applyAlignment="1">
      <alignment horizontal="left" wrapText="1" indent="1"/>
    </xf>
    <xf numFmtId="0" fontId="20" fillId="33" borderId="0" xfId="0" applyFont="1" applyFill="1" applyBorder="1" applyAlignment="1">
      <alignment horizontal="right" wrapText="1"/>
    </xf>
    <xf numFmtId="4" fontId="0" fillId="0" borderId="0" xfId="0" applyNumberFormat="1" applyAlignment="1">
      <alignment horizontal="center"/>
    </xf>
    <xf numFmtId="4" fontId="14" fillId="0" borderId="0" xfId="0" applyNumberFormat="1" applyFont="1"/>
    <xf numFmtId="0" fontId="16" fillId="0" borderId="0" xfId="0" applyFont="1"/>
    <xf numFmtId="0" fontId="20" fillId="48" borderId="11" xfId="0" applyFont="1" applyFill="1" applyBorder="1" applyAlignment="1">
      <alignment horizontal="left" wrapText="1"/>
    </xf>
    <xf numFmtId="4" fontId="20" fillId="48" borderId="11" xfId="0" applyNumberFormat="1" applyFont="1" applyFill="1" applyBorder="1" applyAlignment="1">
      <alignment horizontal="right" wrapText="1"/>
    </xf>
    <xf numFmtId="4" fontId="20" fillId="48" borderId="11" xfId="0" applyNumberFormat="1" applyFont="1" applyFill="1" applyBorder="1" applyAlignment="1">
      <alignment wrapText="1"/>
    </xf>
    <xf numFmtId="0" fontId="20" fillId="48" borderId="11" xfId="0" applyFont="1" applyFill="1" applyBorder="1" applyAlignment="1">
      <alignment wrapText="1"/>
    </xf>
    <xf numFmtId="4" fontId="19" fillId="0" borderId="11" xfId="0" applyNumberFormat="1" applyFont="1" applyFill="1" applyBorder="1" applyAlignment="1">
      <alignment horizontal="right" wrapText="1"/>
    </xf>
    <xf numFmtId="0" fontId="19" fillId="0" borderId="11" xfId="0" applyFont="1" applyFill="1" applyBorder="1" applyAlignment="1">
      <alignment horizontal="left" wrapText="1"/>
    </xf>
    <xf numFmtId="0" fontId="20" fillId="48" borderId="11" xfId="0" applyFont="1" applyFill="1" applyBorder="1" applyAlignment="1">
      <alignment horizontal="right" wrapText="1"/>
    </xf>
    <xf numFmtId="0" fontId="27" fillId="0" borderId="15" xfId="0" applyFont="1" applyBorder="1" applyAlignment="1">
      <alignment horizontal="center" vertical="center" wrapText="1"/>
    </xf>
    <xf numFmtId="4" fontId="29" fillId="49" borderId="16" xfId="0" applyNumberFormat="1" applyFont="1" applyFill="1" applyBorder="1" applyAlignment="1">
      <alignment horizontal="right" wrapText="1"/>
    </xf>
    <xf numFmtId="4" fontId="30" fillId="46" borderId="16" xfId="0" applyNumberFormat="1" applyFont="1" applyFill="1" applyBorder="1" applyAlignment="1">
      <alignment horizontal="right" wrapText="1"/>
    </xf>
    <xf numFmtId="4" fontId="20" fillId="47" borderId="16" xfId="0" applyNumberFormat="1" applyFont="1" applyFill="1" applyBorder="1" applyAlignment="1">
      <alignment horizontal="right" wrapText="1"/>
    </xf>
    <xf numFmtId="4" fontId="20" fillId="33" borderId="16" xfId="0" applyNumberFormat="1" applyFont="1" applyFill="1" applyBorder="1" applyAlignment="1">
      <alignment horizontal="right" wrapText="1"/>
    </xf>
    <xf numFmtId="0" fontId="27" fillId="0" borderId="12" xfId="0" applyFont="1" applyBorder="1" applyAlignment="1">
      <alignment horizontal="center" vertical="center" wrapText="1"/>
    </xf>
    <xf numFmtId="0" fontId="0" fillId="0" borderId="18" xfId="0" applyBorder="1"/>
    <xf numFmtId="4" fontId="27" fillId="0" borderId="10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0" fontId="20" fillId="53" borderId="11" xfId="0" applyFont="1" applyFill="1" applyBorder="1" applyAlignment="1">
      <alignment horizontal="left" wrapText="1"/>
    </xf>
    <xf numFmtId="4" fontId="20" fillId="53" borderId="11" xfId="0" applyNumberFormat="1" applyFont="1" applyFill="1" applyBorder="1" applyAlignment="1">
      <alignment horizontal="right" wrapText="1"/>
    </xf>
    <xf numFmtId="4" fontId="20" fillId="53" borderId="16" xfId="0" applyNumberFormat="1" applyFont="1" applyFill="1" applyBorder="1" applyAlignment="1">
      <alignment horizontal="right" wrapText="1"/>
    </xf>
    <xf numFmtId="4" fontId="20" fillId="0" borderId="16" xfId="0" applyNumberFormat="1" applyFont="1" applyFill="1" applyBorder="1" applyAlignment="1">
      <alignment horizontal="right" wrapText="1"/>
    </xf>
    <xf numFmtId="4" fontId="22" fillId="53" borderId="11" xfId="0" applyNumberFormat="1" applyFont="1" applyFill="1" applyBorder="1" applyAlignment="1">
      <alignment horizontal="right" wrapText="1"/>
    </xf>
    <xf numFmtId="4" fontId="0" fillId="0" borderId="12" xfId="0" applyNumberFormat="1" applyBorder="1"/>
    <xf numFmtId="4" fontId="0" fillId="0" borderId="12" xfId="0" applyNumberFormat="1" applyFill="1" applyBorder="1"/>
    <xf numFmtId="4" fontId="0" fillId="0" borderId="18" xfId="0" applyNumberFormat="1" applyBorder="1"/>
    <xf numFmtId="4" fontId="27" fillId="0" borderId="20" xfId="0" applyNumberFormat="1" applyFont="1" applyBorder="1" applyAlignment="1">
      <alignment horizontal="center" vertical="center" wrapText="1"/>
    </xf>
    <xf numFmtId="4" fontId="27" fillId="0" borderId="17" xfId="0" applyNumberFormat="1" applyFont="1" applyBorder="1" applyAlignment="1">
      <alignment horizontal="center" vertical="center" wrapText="1"/>
    </xf>
    <xf numFmtId="4" fontId="28" fillId="47" borderId="11" xfId="0" applyNumberFormat="1" applyFont="1" applyFill="1" applyBorder="1" applyAlignment="1">
      <alignment horizontal="right" wrapText="1"/>
    </xf>
    <xf numFmtId="4" fontId="28" fillId="33" borderId="11" xfId="0" applyNumberFormat="1" applyFont="1" applyFill="1" applyBorder="1" applyAlignment="1">
      <alignment horizontal="right" wrapText="1"/>
    </xf>
    <xf numFmtId="4" fontId="32" fillId="47" borderId="11" xfId="0" applyNumberFormat="1" applyFont="1" applyFill="1" applyBorder="1" applyAlignment="1">
      <alignment horizontal="right" wrapText="1"/>
    </xf>
    <xf numFmtId="4" fontId="32" fillId="53" borderId="11" xfId="0" applyNumberFormat="1" applyFont="1" applyFill="1" applyBorder="1" applyAlignment="1">
      <alignment horizontal="right" wrapText="1"/>
    </xf>
    <xf numFmtId="4" fontId="33" fillId="49" borderId="11" xfId="0" applyNumberFormat="1" applyFont="1" applyFill="1" applyBorder="1" applyAlignment="1">
      <alignment horizontal="right" wrapText="1"/>
    </xf>
    <xf numFmtId="4" fontId="34" fillId="46" borderId="11" xfId="0" applyNumberFormat="1" applyFont="1" applyFill="1" applyBorder="1" applyAlignment="1">
      <alignment horizontal="right" wrapText="1"/>
    </xf>
    <xf numFmtId="4" fontId="33" fillId="45" borderId="11" xfId="0" applyNumberFormat="1" applyFont="1" applyFill="1" applyBorder="1" applyAlignment="1">
      <alignment horizontal="right" wrapText="1"/>
    </xf>
    <xf numFmtId="4" fontId="16" fillId="53" borderId="12" xfId="0" applyNumberFormat="1" applyFont="1" applyFill="1" applyBorder="1"/>
    <xf numFmtId="4" fontId="19" fillId="43" borderId="11" xfId="0" applyNumberFormat="1" applyFont="1" applyFill="1" applyBorder="1" applyAlignment="1">
      <alignment horizontal="right" wrapText="1"/>
    </xf>
    <xf numFmtId="4" fontId="20" fillId="52" borderId="11" xfId="0" applyNumberFormat="1" applyFont="1" applyFill="1" applyBorder="1" applyAlignment="1">
      <alignment wrapText="1"/>
    </xf>
    <xf numFmtId="4" fontId="20" fillId="50" borderId="11" xfId="0" applyNumberFormat="1" applyFont="1" applyFill="1" applyBorder="1" applyAlignment="1">
      <alignment wrapText="1"/>
    </xf>
    <xf numFmtId="4" fontId="19" fillId="50" borderId="11" xfId="0" applyNumberFormat="1" applyFont="1" applyFill="1" applyBorder="1" applyAlignment="1">
      <alignment wrapText="1"/>
    </xf>
    <xf numFmtId="4" fontId="26" fillId="51" borderId="11" xfId="0" applyNumberFormat="1" applyFont="1" applyFill="1" applyBorder="1" applyAlignment="1">
      <alignment wrapText="1"/>
    </xf>
    <xf numFmtId="4" fontId="35" fillId="51" borderId="11" xfId="0" applyNumberFormat="1" applyFont="1" applyFill="1" applyBorder="1" applyAlignment="1">
      <alignment horizontal="right" wrapText="1"/>
    </xf>
    <xf numFmtId="4" fontId="20" fillId="33" borderId="11" xfId="0" applyNumberFormat="1" applyFont="1" applyFill="1" applyBorder="1" applyAlignment="1">
      <alignment wrapText="1"/>
    </xf>
    <xf numFmtId="4" fontId="35" fillId="51" borderId="11" xfId="0" applyNumberFormat="1" applyFont="1" applyFill="1" applyBorder="1" applyAlignment="1">
      <alignment wrapText="1"/>
    </xf>
    <xf numFmtId="4" fontId="20" fillId="44" borderId="11" xfId="0" applyNumberFormat="1" applyFont="1" applyFill="1" applyBorder="1" applyAlignment="1">
      <alignment horizontal="right" wrapText="1"/>
    </xf>
    <xf numFmtId="4" fontId="20" fillId="54" borderId="11" xfId="0" applyNumberFormat="1" applyFont="1" applyFill="1" applyBorder="1" applyAlignment="1">
      <alignment wrapText="1"/>
    </xf>
    <xf numFmtId="4" fontId="20" fillId="54" borderId="11" xfId="0" applyNumberFormat="1" applyFont="1" applyFill="1" applyBorder="1" applyAlignment="1">
      <alignment horizontal="right" wrapText="1"/>
    </xf>
    <xf numFmtId="4" fontId="22" fillId="54" borderId="11" xfId="0" applyNumberFormat="1" applyFont="1" applyFill="1" applyBorder="1" applyAlignment="1">
      <alignment wrapText="1"/>
    </xf>
    <xf numFmtId="4" fontId="22" fillId="54" borderId="11" xfId="0" applyNumberFormat="1" applyFont="1" applyFill="1" applyBorder="1" applyAlignment="1">
      <alignment horizontal="right" wrapText="1"/>
    </xf>
    <xf numFmtId="4" fontId="23" fillId="51" borderId="11" xfId="0" applyNumberFormat="1" applyFont="1" applyFill="1" applyBorder="1" applyAlignment="1">
      <alignment horizontal="right" wrapText="1"/>
    </xf>
    <xf numFmtId="4" fontId="22" fillId="55" borderId="11" xfId="0" applyNumberFormat="1" applyFont="1" applyFill="1" applyBorder="1" applyAlignment="1">
      <alignment horizontal="right" wrapText="1"/>
    </xf>
    <xf numFmtId="4" fontId="23" fillId="51" borderId="11" xfId="0" applyNumberFormat="1" applyFont="1" applyFill="1" applyBorder="1" applyAlignment="1">
      <alignment wrapText="1"/>
    </xf>
    <xf numFmtId="4" fontId="22" fillId="51" borderId="11" xfId="0" applyNumberFormat="1" applyFont="1" applyFill="1" applyBorder="1" applyAlignment="1">
      <alignment wrapText="1"/>
    </xf>
    <xf numFmtId="4" fontId="19" fillId="56" borderId="11" xfId="0" applyNumberFormat="1" applyFont="1" applyFill="1" applyBorder="1" applyAlignment="1">
      <alignment horizontal="right" wrapText="1"/>
    </xf>
    <xf numFmtId="4" fontId="20" fillId="56" borderId="11" xfId="0" applyNumberFormat="1" applyFont="1" applyFill="1" applyBorder="1" applyAlignment="1">
      <alignment horizontal="right" wrapText="1"/>
    </xf>
    <xf numFmtId="4" fontId="20" fillId="48" borderId="21" xfId="0" applyNumberFormat="1" applyFont="1" applyFill="1" applyBorder="1" applyAlignment="1">
      <alignment wrapText="1"/>
    </xf>
    <xf numFmtId="4" fontId="20" fillId="48" borderId="21" xfId="0" applyNumberFormat="1" applyFont="1" applyFill="1" applyBorder="1" applyAlignment="1">
      <alignment horizontal="right" wrapText="1"/>
    </xf>
    <xf numFmtId="4" fontId="20" fillId="50" borderId="22" xfId="0" applyNumberFormat="1" applyFont="1" applyFill="1" applyBorder="1" applyAlignment="1">
      <alignment wrapText="1"/>
    </xf>
    <xf numFmtId="4" fontId="20" fillId="50" borderId="22" xfId="0" applyNumberFormat="1" applyFont="1" applyFill="1" applyBorder="1" applyAlignment="1">
      <alignment horizontal="right" wrapText="1"/>
    </xf>
    <xf numFmtId="4" fontId="20" fillId="44" borderId="23" xfId="0" applyNumberFormat="1" applyFont="1" applyFill="1" applyBorder="1" applyAlignment="1">
      <alignment wrapText="1"/>
    </xf>
    <xf numFmtId="4" fontId="20" fillId="44" borderId="23" xfId="0" applyNumberFormat="1" applyFont="1" applyFill="1" applyBorder="1" applyAlignment="1">
      <alignment horizontal="right" wrapText="1"/>
    </xf>
    <xf numFmtId="4" fontId="20" fillId="50" borderId="21" xfId="0" applyNumberFormat="1" applyFont="1" applyFill="1" applyBorder="1" applyAlignment="1">
      <alignment wrapText="1"/>
    </xf>
    <xf numFmtId="4" fontId="20" fillId="50" borderId="21" xfId="0" applyNumberFormat="1" applyFont="1" applyFill="1" applyBorder="1" applyAlignment="1">
      <alignment horizontal="right" wrapText="1"/>
    </xf>
    <xf numFmtId="4" fontId="20" fillId="52" borderId="22" xfId="0" applyNumberFormat="1" applyFont="1" applyFill="1" applyBorder="1" applyAlignment="1">
      <alignment wrapText="1"/>
    </xf>
    <xf numFmtId="4" fontId="26" fillId="51" borderId="21" xfId="0" applyNumberFormat="1" applyFont="1" applyFill="1" applyBorder="1" applyAlignment="1">
      <alignment wrapText="1"/>
    </xf>
    <xf numFmtId="4" fontId="26" fillId="51" borderId="21" xfId="0" applyNumberFormat="1" applyFont="1" applyFill="1" applyBorder="1" applyAlignment="1">
      <alignment horizontal="right" wrapText="1"/>
    </xf>
    <xf numFmtId="4" fontId="35" fillId="51" borderId="21" xfId="0" applyNumberFormat="1" applyFont="1" applyFill="1" applyBorder="1" applyAlignment="1">
      <alignment wrapText="1"/>
    </xf>
    <xf numFmtId="4" fontId="35" fillId="51" borderId="21" xfId="0" applyNumberFormat="1" applyFont="1" applyFill="1" applyBorder="1" applyAlignment="1">
      <alignment horizontal="right" wrapText="1"/>
    </xf>
    <xf numFmtId="4" fontId="19" fillId="33" borderId="22" xfId="0" applyNumberFormat="1" applyFont="1" applyFill="1" applyBorder="1" applyAlignment="1">
      <alignment wrapText="1"/>
    </xf>
    <xf numFmtId="4" fontId="19" fillId="33" borderId="22" xfId="0" applyNumberFormat="1" applyFont="1" applyFill="1" applyBorder="1" applyAlignment="1">
      <alignment horizontal="right" wrapText="1"/>
    </xf>
    <xf numFmtId="4" fontId="20" fillId="33" borderId="22" xfId="0" applyNumberFormat="1" applyFont="1" applyFill="1" applyBorder="1" applyAlignment="1">
      <alignment wrapText="1"/>
    </xf>
    <xf numFmtId="4" fontId="19" fillId="44" borderId="23" xfId="0" applyNumberFormat="1" applyFont="1" applyFill="1" applyBorder="1" applyAlignment="1">
      <alignment wrapText="1"/>
    </xf>
    <xf numFmtId="4" fontId="19" fillId="44" borderId="23" xfId="0" applyNumberFormat="1" applyFont="1" applyFill="1" applyBorder="1" applyAlignment="1">
      <alignment horizontal="right" wrapText="1"/>
    </xf>
    <xf numFmtId="4" fontId="20" fillId="52" borderId="22" xfId="0" applyNumberFormat="1" applyFont="1" applyFill="1" applyBorder="1" applyAlignment="1">
      <alignment horizontal="right" wrapText="1"/>
    </xf>
    <xf numFmtId="4" fontId="22" fillId="44" borderId="23" xfId="0" applyNumberFormat="1" applyFont="1" applyFill="1" applyBorder="1" applyAlignment="1">
      <alignment wrapText="1"/>
    </xf>
    <xf numFmtId="4" fontId="22" fillId="44" borderId="23" xfId="0" applyNumberFormat="1" applyFont="1" applyFill="1" applyBorder="1" applyAlignment="1">
      <alignment horizontal="right" wrapText="1"/>
    </xf>
    <xf numFmtId="4" fontId="19" fillId="50" borderId="22" xfId="0" applyNumberFormat="1" applyFont="1" applyFill="1" applyBorder="1" applyAlignment="1">
      <alignment horizontal="right" wrapText="1"/>
    </xf>
    <xf numFmtId="4" fontId="20" fillId="33" borderId="22" xfId="0" applyNumberFormat="1" applyFont="1" applyFill="1" applyBorder="1" applyAlignment="1">
      <alignment horizontal="right" wrapText="1"/>
    </xf>
    <xf numFmtId="4" fontId="20" fillId="44" borderId="25" xfId="0" applyNumberFormat="1" applyFont="1" applyFill="1" applyBorder="1" applyAlignment="1">
      <alignment horizontal="right" wrapText="1"/>
    </xf>
    <xf numFmtId="4" fontId="20" fillId="52" borderId="21" xfId="0" applyNumberFormat="1" applyFont="1" applyFill="1" applyBorder="1" applyAlignment="1">
      <alignment wrapText="1"/>
    </xf>
    <xf numFmtId="4" fontId="20" fillId="52" borderId="21" xfId="0" applyNumberFormat="1" applyFont="1" applyFill="1" applyBorder="1" applyAlignment="1">
      <alignment horizontal="right" wrapText="1"/>
    </xf>
    <xf numFmtId="4" fontId="20" fillId="50" borderId="23" xfId="0" applyNumberFormat="1" applyFont="1" applyFill="1" applyBorder="1" applyAlignment="1">
      <alignment wrapText="1"/>
    </xf>
    <xf numFmtId="4" fontId="20" fillId="50" borderId="23" xfId="0" applyNumberFormat="1" applyFont="1" applyFill="1" applyBorder="1" applyAlignment="1">
      <alignment horizontal="right" wrapText="1"/>
    </xf>
    <xf numFmtId="4" fontId="19" fillId="50" borderId="22" xfId="0" applyNumberFormat="1" applyFont="1" applyFill="1" applyBorder="1" applyAlignment="1">
      <alignment wrapText="1"/>
    </xf>
    <xf numFmtId="4" fontId="19" fillId="33" borderId="21" xfId="0" applyNumberFormat="1" applyFont="1" applyFill="1" applyBorder="1" applyAlignment="1">
      <alignment horizontal="right" wrapText="1"/>
    </xf>
    <xf numFmtId="4" fontId="20" fillId="33" borderId="21" xfId="0" applyNumberFormat="1" applyFont="1" applyFill="1" applyBorder="1" applyAlignment="1">
      <alignment horizontal="right" wrapText="1"/>
    </xf>
    <xf numFmtId="4" fontId="26" fillId="51" borderId="22" xfId="0" applyNumberFormat="1" applyFont="1" applyFill="1" applyBorder="1" applyAlignment="1">
      <alignment horizontal="right" wrapText="1"/>
    </xf>
    <xf numFmtId="4" fontId="23" fillId="44" borderId="23" xfId="0" applyNumberFormat="1" applyFont="1" applyFill="1" applyBorder="1" applyAlignment="1">
      <alignment horizontal="right" wrapText="1"/>
    </xf>
    <xf numFmtId="4" fontId="35" fillId="51" borderId="22" xfId="0" applyNumberFormat="1" applyFont="1" applyFill="1" applyBorder="1" applyAlignment="1">
      <alignment horizontal="right" wrapText="1"/>
    </xf>
    <xf numFmtId="0" fontId="20" fillId="56" borderId="11" xfId="0" applyFont="1" applyFill="1" applyBorder="1" applyAlignment="1">
      <alignment horizontal="left" vertical="center" wrapText="1"/>
    </xf>
    <xf numFmtId="0" fontId="20" fillId="47" borderId="11" xfId="0" applyFont="1" applyFill="1" applyBorder="1" applyAlignment="1">
      <alignment horizontal="left" vertical="center" wrapText="1"/>
    </xf>
    <xf numFmtId="0" fontId="19" fillId="48" borderId="11" xfId="0" applyFont="1" applyFill="1" applyBorder="1" applyAlignment="1">
      <alignment horizontal="left" vertical="center" wrapText="1"/>
    </xf>
    <xf numFmtId="0" fontId="19" fillId="50" borderId="11" xfId="0" applyFont="1" applyFill="1" applyBorder="1" applyAlignment="1">
      <alignment horizontal="left" vertical="center" wrapText="1"/>
    </xf>
    <xf numFmtId="0" fontId="19" fillId="33" borderId="11" xfId="0" applyFont="1" applyFill="1" applyBorder="1" applyAlignment="1">
      <alignment horizontal="left" vertical="center" wrapText="1"/>
    </xf>
    <xf numFmtId="0" fontId="26" fillId="51" borderId="11" xfId="0" applyFont="1" applyFill="1" applyBorder="1" applyAlignment="1">
      <alignment horizontal="left" vertical="center" wrapText="1"/>
    </xf>
    <xf numFmtId="0" fontId="19" fillId="52" borderId="11" xfId="0" applyFont="1" applyFill="1" applyBorder="1" applyAlignment="1">
      <alignment horizontal="left" vertical="center" wrapText="1"/>
    </xf>
    <xf numFmtId="0" fontId="20" fillId="44" borderId="23" xfId="0" applyFont="1" applyFill="1" applyBorder="1" applyAlignment="1">
      <alignment horizontal="left" vertical="center" wrapText="1"/>
    </xf>
    <xf numFmtId="0" fontId="20" fillId="50" borderId="22" xfId="0" applyFont="1" applyFill="1" applyBorder="1" applyAlignment="1">
      <alignment horizontal="left" vertical="center" wrapText="1"/>
    </xf>
    <xf numFmtId="0" fontId="20" fillId="50" borderId="11" xfId="0" applyFont="1" applyFill="1" applyBorder="1" applyAlignment="1">
      <alignment horizontal="left" vertical="center" wrapText="1"/>
    </xf>
    <xf numFmtId="0" fontId="20" fillId="52" borderId="11" xfId="0" applyFont="1" applyFill="1" applyBorder="1" applyAlignment="1">
      <alignment horizontal="left" vertical="center" wrapText="1"/>
    </xf>
    <xf numFmtId="0" fontId="19" fillId="56" borderId="11" xfId="0" applyFont="1" applyFill="1" applyBorder="1" applyAlignment="1">
      <alignment horizontal="left" vertical="center" wrapText="1"/>
    </xf>
    <xf numFmtId="0" fontId="20" fillId="50" borderId="21" xfId="0" applyFont="1" applyFill="1" applyBorder="1" applyAlignment="1">
      <alignment horizontal="left" vertical="center" wrapText="1"/>
    </xf>
    <xf numFmtId="0" fontId="26" fillId="51" borderId="21" xfId="0" applyFont="1" applyFill="1" applyBorder="1" applyAlignment="1">
      <alignment horizontal="left" vertical="center" wrapText="1"/>
    </xf>
    <xf numFmtId="0" fontId="20" fillId="54" borderId="11" xfId="0" applyFont="1" applyFill="1" applyBorder="1" applyAlignment="1">
      <alignment horizontal="left" vertical="center" wrapText="1"/>
    </xf>
    <xf numFmtId="0" fontId="22" fillId="44" borderId="23" xfId="0" applyFont="1" applyFill="1" applyBorder="1" applyAlignment="1">
      <alignment horizontal="left" vertical="center" wrapText="1"/>
    </xf>
    <xf numFmtId="0" fontId="19" fillId="33" borderId="22" xfId="0" applyFont="1" applyFill="1" applyBorder="1" applyAlignment="1">
      <alignment horizontal="left" vertical="center" wrapText="1"/>
    </xf>
    <xf numFmtId="0" fontId="22" fillId="54" borderId="11" xfId="0" applyFont="1" applyFill="1" applyBorder="1" applyAlignment="1">
      <alignment horizontal="left" vertical="center" wrapText="1"/>
    </xf>
    <xf numFmtId="0" fontId="20" fillId="52" borderId="22" xfId="0" applyFont="1" applyFill="1" applyBorder="1" applyAlignment="1">
      <alignment horizontal="left" vertical="center" wrapText="1"/>
    </xf>
    <xf numFmtId="0" fontId="20" fillId="44" borderId="24" xfId="0" applyFont="1" applyFill="1" applyBorder="1" applyAlignment="1">
      <alignment horizontal="left" vertical="center" wrapText="1"/>
    </xf>
    <xf numFmtId="0" fontId="22" fillId="55" borderId="11" xfId="0" applyFont="1" applyFill="1" applyBorder="1" applyAlignment="1">
      <alignment horizontal="left" vertical="center" wrapText="1"/>
    </xf>
    <xf numFmtId="0" fontId="20" fillId="52" borderId="21" xfId="0" applyFont="1" applyFill="1" applyBorder="1" applyAlignment="1">
      <alignment horizontal="left" vertical="center" wrapText="1"/>
    </xf>
    <xf numFmtId="0" fontId="19" fillId="50" borderId="22" xfId="0" applyFont="1" applyFill="1" applyBorder="1" applyAlignment="1">
      <alignment horizontal="left" vertical="center" wrapText="1"/>
    </xf>
    <xf numFmtId="0" fontId="23" fillId="51" borderId="11" xfId="0" applyFont="1" applyFill="1" applyBorder="1" applyAlignment="1">
      <alignment horizontal="left" vertical="center" wrapText="1"/>
    </xf>
    <xf numFmtId="0" fontId="20" fillId="44" borderId="11" xfId="0" applyFont="1" applyFill="1" applyBorder="1" applyAlignment="1">
      <alignment horizontal="left" vertical="center" wrapText="1"/>
    </xf>
    <xf numFmtId="0" fontId="19" fillId="33" borderId="21" xfId="0" applyFont="1" applyFill="1" applyBorder="1" applyAlignment="1">
      <alignment horizontal="left" vertical="center" wrapText="1"/>
    </xf>
    <xf numFmtId="0" fontId="26" fillId="51" borderId="22" xfId="0" applyFont="1" applyFill="1" applyBorder="1" applyAlignment="1">
      <alignment horizontal="left" vertical="center" wrapText="1"/>
    </xf>
    <xf numFmtId="0" fontId="20" fillId="57" borderId="21" xfId="0" applyFont="1" applyFill="1" applyBorder="1" applyAlignment="1">
      <alignment horizontal="left" vertical="center" wrapText="1"/>
    </xf>
    <xf numFmtId="0" fontId="20" fillId="55" borderId="11" xfId="0" applyFont="1" applyFill="1" applyBorder="1" applyAlignment="1">
      <alignment horizontal="left" vertical="center" wrapText="1"/>
    </xf>
    <xf numFmtId="4" fontId="20" fillId="55" borderId="11" xfId="0" applyNumberFormat="1" applyFont="1" applyFill="1" applyBorder="1" applyAlignment="1">
      <alignment wrapText="1"/>
    </xf>
    <xf numFmtId="4" fontId="20" fillId="55" borderId="1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8" fillId="35" borderId="26" xfId="0" applyFont="1" applyFill="1" applyBorder="1" applyAlignment="1">
      <alignment horizontal="center" vertical="center" wrapText="1" indent="1"/>
    </xf>
    <xf numFmtId="0" fontId="18" fillId="35" borderId="27" xfId="0" applyFont="1" applyFill="1" applyBorder="1" applyAlignment="1">
      <alignment horizontal="center" vertical="center" wrapText="1" indent="1"/>
    </xf>
    <xf numFmtId="0" fontId="18" fillId="35" borderId="15" xfId="0" applyFont="1" applyFill="1" applyBorder="1" applyAlignment="1">
      <alignment horizontal="center" vertical="center" wrapText="1" indent="1"/>
    </xf>
    <xf numFmtId="0" fontId="0" fillId="0" borderId="30" xfId="0" applyBorder="1"/>
    <xf numFmtId="0" fontId="27" fillId="35" borderId="29" xfId="0" applyFont="1" applyFill="1" applyBorder="1" applyAlignment="1">
      <alignment horizontal="center" vertical="center" wrapText="1" indent="1"/>
    </xf>
    <xf numFmtId="0" fontId="27" fillId="35" borderId="28" xfId="0" applyFont="1" applyFill="1" applyBorder="1" applyAlignment="1">
      <alignment horizontal="center" vertical="center" wrapText="1" indent="1"/>
    </xf>
    <xf numFmtId="4" fontId="20" fillId="0" borderId="11" xfId="0" applyNumberFormat="1" applyFont="1" applyFill="1" applyBorder="1" applyAlignment="1">
      <alignment horizontal="center" vertical="center" wrapText="1"/>
    </xf>
  </cellXfs>
  <cellStyles count="44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Obično_List6" xfId="43" xr:uid="{00000000-0005-0000-0000-000024000000}"/>
    <cellStyle name="Obično_List9" xfId="42" xr:uid="{00000000-0005-0000-0000-000025000000}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9" defaultPivotStyle="PivotStyleLight16"/>
  <colors>
    <mruColors>
      <color rgb="FF99FF66"/>
      <color rgb="FFFFCC66"/>
      <color rgb="FFFFCC99"/>
      <color rgb="FFE5E9AF"/>
      <color rgb="FFFFFF99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9" workbookViewId="0">
      <selection activeCell="G18" sqref="A9:G18"/>
    </sheetView>
  </sheetViews>
  <sheetFormatPr defaultRowHeight="14.4" x14ac:dyDescent="0.3"/>
  <cols>
    <col min="1" max="1" width="19.88671875" customWidth="1"/>
    <col min="2" max="2" width="16.5546875" style="32" customWidth="1"/>
    <col min="3" max="3" width="17.21875" customWidth="1"/>
    <col min="4" max="4" width="14" customWidth="1"/>
    <col min="5" max="5" width="16.33203125" customWidth="1"/>
    <col min="6" max="6" width="18.21875" customWidth="1"/>
    <col min="7" max="7" width="15.109375" customWidth="1"/>
  </cols>
  <sheetData>
    <row r="1" spans="1:8" x14ac:dyDescent="0.3">
      <c r="A1" s="229" t="s">
        <v>191</v>
      </c>
      <c r="B1" s="229"/>
      <c r="C1" s="228"/>
      <c r="D1" s="228"/>
      <c r="E1" s="228"/>
      <c r="F1" s="228"/>
      <c r="G1" s="228"/>
    </row>
    <row r="2" spans="1:8" x14ac:dyDescent="0.3">
      <c r="A2" s="228"/>
      <c r="B2" s="228"/>
      <c r="C2" s="228"/>
      <c r="D2" s="228"/>
      <c r="E2" s="228"/>
      <c r="F2" s="228"/>
      <c r="G2" s="228"/>
    </row>
    <row r="3" spans="1:8" x14ac:dyDescent="0.3">
      <c r="A3" s="228"/>
      <c r="B3" s="228"/>
      <c r="C3" s="228"/>
      <c r="D3" s="228"/>
      <c r="E3" s="228"/>
      <c r="F3" s="228"/>
      <c r="G3" s="228"/>
    </row>
    <row r="5" spans="1:8" s="5" customFormat="1" ht="28.5" customHeight="1" x14ac:dyDescent="0.3">
      <c r="B5" s="32"/>
      <c r="C5" s="229" t="s">
        <v>175</v>
      </c>
      <c r="D5" s="228"/>
      <c r="E5" s="228"/>
      <c r="F5" s="228"/>
      <c r="G5" s="228"/>
    </row>
    <row r="6" spans="1:8" s="5" customFormat="1" ht="18.75" customHeight="1" x14ac:dyDescent="0.3">
      <c r="B6" s="32"/>
      <c r="C6" s="3"/>
      <c r="D6" s="228" t="s">
        <v>10</v>
      </c>
      <c r="E6" s="228"/>
      <c r="F6" s="228"/>
      <c r="G6" s="1"/>
    </row>
    <row r="7" spans="1:8" s="5" customFormat="1" ht="17.25" customHeight="1" x14ac:dyDescent="0.3">
      <c r="B7" s="32"/>
      <c r="C7" s="3"/>
      <c r="D7" s="228" t="s">
        <v>11</v>
      </c>
      <c r="E7" s="228"/>
      <c r="F7" s="228"/>
      <c r="G7" s="1"/>
    </row>
    <row r="8" spans="1:8" ht="15" thickBot="1" x14ac:dyDescent="0.35"/>
    <row r="9" spans="1:8" ht="73.2" customHeight="1" thickBot="1" x14ac:dyDescent="0.35">
      <c r="A9" s="233" t="s">
        <v>0</v>
      </c>
      <c r="B9" s="232" t="s">
        <v>192</v>
      </c>
      <c r="C9" s="233" t="s">
        <v>193</v>
      </c>
      <c r="D9" s="232" t="s">
        <v>194</v>
      </c>
      <c r="E9" s="44" t="s">
        <v>195</v>
      </c>
      <c r="F9" s="44" t="s">
        <v>228</v>
      </c>
      <c r="G9" s="234" t="s">
        <v>229</v>
      </c>
      <c r="H9" s="235"/>
    </row>
    <row r="10" spans="1:8" s="33" customFormat="1" ht="16.8" customHeight="1" x14ac:dyDescent="0.3">
      <c r="A10" s="236">
        <v>1</v>
      </c>
      <c r="B10" s="236">
        <v>2</v>
      </c>
      <c r="C10" s="237">
        <v>3</v>
      </c>
      <c r="D10" s="236">
        <v>4</v>
      </c>
      <c r="E10" s="236">
        <v>5</v>
      </c>
      <c r="F10" s="236">
        <v>6</v>
      </c>
      <c r="G10" s="236">
        <v>7</v>
      </c>
    </row>
    <row r="11" spans="1:8" ht="27.75" customHeight="1" x14ac:dyDescent="0.3">
      <c r="A11" s="6" t="s">
        <v>162</v>
      </c>
      <c r="B11" s="59"/>
      <c r="C11" s="59"/>
      <c r="D11" s="59"/>
      <c r="E11" s="59"/>
      <c r="F11" s="59"/>
      <c r="G11" s="68"/>
    </row>
    <row r="12" spans="1:8" ht="19.8" customHeight="1" x14ac:dyDescent="0.3">
      <c r="A12" s="59" t="s">
        <v>4</v>
      </c>
      <c r="B12" s="60">
        <v>544529.94999999995</v>
      </c>
      <c r="C12" s="60">
        <v>1322139.1399999999</v>
      </c>
      <c r="D12" s="61">
        <v>1455489.06</v>
      </c>
      <c r="E12" s="61">
        <v>610839.67000000004</v>
      </c>
      <c r="F12" s="61">
        <f>E12/B12*100</f>
        <v>112.17742384968909</v>
      </c>
      <c r="G12" s="69" t="s">
        <v>198</v>
      </c>
    </row>
    <row r="13" spans="1:8" ht="27" x14ac:dyDescent="0.3">
      <c r="A13" s="6" t="s">
        <v>5</v>
      </c>
      <c r="B13" s="60">
        <v>0</v>
      </c>
      <c r="C13" s="60">
        <v>300</v>
      </c>
      <c r="D13" s="61">
        <v>200</v>
      </c>
      <c r="E13" s="61"/>
      <c r="F13" s="61"/>
      <c r="G13" s="69"/>
    </row>
    <row r="14" spans="1:8" ht="27" x14ac:dyDescent="0.3">
      <c r="A14" s="64" t="s">
        <v>6</v>
      </c>
      <c r="B14" s="62">
        <v>544529.94999999995</v>
      </c>
      <c r="C14" s="63">
        <v>1322439.1399999999</v>
      </c>
      <c r="D14" s="63">
        <v>145568.06</v>
      </c>
      <c r="E14" s="63">
        <v>610839.67000000004</v>
      </c>
      <c r="F14" s="63">
        <f t="shared" ref="F14:F17" si="0">E14/B14*100</f>
        <v>112.17742384968909</v>
      </c>
      <c r="G14" s="70" t="s">
        <v>200</v>
      </c>
    </row>
    <row r="15" spans="1:8" ht="20.399999999999999" customHeight="1" x14ac:dyDescent="0.3">
      <c r="A15" s="59" t="s">
        <v>7</v>
      </c>
      <c r="B15" s="60">
        <v>540325.5</v>
      </c>
      <c r="C15" s="60">
        <v>1192929</v>
      </c>
      <c r="D15" s="61">
        <v>1336362</v>
      </c>
      <c r="E15" s="61">
        <v>649967.21</v>
      </c>
      <c r="F15" s="61">
        <f t="shared" si="0"/>
        <v>120.29178893093145</v>
      </c>
      <c r="G15" s="69" t="s">
        <v>199</v>
      </c>
    </row>
    <row r="16" spans="1:8" ht="27" x14ac:dyDescent="0.3">
      <c r="A16" s="6" t="s">
        <v>8</v>
      </c>
      <c r="B16" s="60">
        <v>2338</v>
      </c>
      <c r="C16" s="60">
        <v>143486</v>
      </c>
      <c r="D16" s="61">
        <v>136386</v>
      </c>
      <c r="E16" s="61">
        <v>37125</v>
      </c>
      <c r="F16" s="61">
        <f t="shared" si="0"/>
        <v>1587.8956372968348</v>
      </c>
      <c r="G16" s="69" t="s">
        <v>201</v>
      </c>
    </row>
    <row r="17" spans="1:7" ht="27" x14ac:dyDescent="0.3">
      <c r="A17" s="64" t="s">
        <v>9</v>
      </c>
      <c r="B17" s="63">
        <v>542663.5</v>
      </c>
      <c r="C17" s="63">
        <v>1336415</v>
      </c>
      <c r="D17" s="63">
        <v>1472748</v>
      </c>
      <c r="E17" s="63">
        <v>687092.21</v>
      </c>
      <c r="F17" s="63">
        <f t="shared" si="0"/>
        <v>126.61478245726863</v>
      </c>
      <c r="G17" s="70" t="s">
        <v>202</v>
      </c>
    </row>
    <row r="18" spans="1:7" s="33" customFormat="1" ht="31.8" customHeight="1" x14ac:dyDescent="0.3">
      <c r="A18" s="89" t="s">
        <v>171</v>
      </c>
      <c r="B18" s="90">
        <v>14754.32</v>
      </c>
      <c r="C18" s="90">
        <v>13975.86</v>
      </c>
      <c r="D18" s="90">
        <v>17058.939999999999</v>
      </c>
      <c r="E18" s="238">
        <v>-76252.539999999994</v>
      </c>
      <c r="F18" s="90">
        <v>516.80999999999995</v>
      </c>
      <c r="G18" s="91" t="s">
        <v>203</v>
      </c>
    </row>
    <row r="19" spans="1:7" s="33" customFormat="1" x14ac:dyDescent="0.3">
      <c r="A19" s="92"/>
      <c r="B19" s="93"/>
      <c r="C19" s="93"/>
      <c r="D19" s="93"/>
      <c r="E19" s="93"/>
      <c r="F19" s="93"/>
      <c r="G19" s="94"/>
    </row>
    <row r="20" spans="1:7" s="33" customFormat="1" x14ac:dyDescent="0.3">
      <c r="A20" s="92"/>
      <c r="B20" s="93"/>
      <c r="C20" s="93"/>
      <c r="D20" s="93"/>
      <c r="E20" s="93"/>
      <c r="F20" s="93"/>
      <c r="G20" s="94"/>
    </row>
    <row r="22" spans="1:7" x14ac:dyDescent="0.3">
      <c r="D22" s="228" t="s">
        <v>12</v>
      </c>
      <c r="E22" s="228"/>
      <c r="F22" s="228"/>
    </row>
    <row r="23" spans="1:7" s="7" customFormat="1" x14ac:dyDescent="0.3">
      <c r="B23" s="32"/>
      <c r="D23" s="9"/>
      <c r="E23" s="9"/>
      <c r="F23" s="9"/>
    </row>
    <row r="24" spans="1:7" ht="41.4" customHeight="1" x14ac:dyDescent="0.3">
      <c r="A24" s="2" t="s">
        <v>14</v>
      </c>
      <c r="B24" s="2"/>
      <c r="C24" s="8"/>
      <c r="D24" s="8"/>
      <c r="E24" s="8"/>
      <c r="F24" s="8"/>
      <c r="G24" s="8"/>
    </row>
    <row r="25" spans="1:7" ht="43.2" customHeight="1" x14ac:dyDescent="0.3">
      <c r="A25" s="2" t="s">
        <v>15</v>
      </c>
      <c r="B25" s="2"/>
      <c r="C25" s="8"/>
      <c r="D25" s="8"/>
      <c r="E25" s="8"/>
      <c r="F25" s="8"/>
      <c r="G25" s="8"/>
    </row>
    <row r="26" spans="1:7" ht="19.2" customHeight="1" x14ac:dyDescent="0.3">
      <c r="A26" s="4" t="s">
        <v>13</v>
      </c>
      <c r="B26" s="4"/>
      <c r="C26" s="8"/>
      <c r="D26" s="8"/>
      <c r="E26" s="8"/>
      <c r="F26" s="8"/>
      <c r="G26" s="8"/>
    </row>
    <row r="29" spans="1:7" x14ac:dyDescent="0.3">
      <c r="C29" s="228" t="s">
        <v>178</v>
      </c>
      <c r="D29" s="228"/>
      <c r="E29" s="228"/>
      <c r="F29" s="228"/>
      <c r="G29" s="228"/>
    </row>
    <row r="31" spans="1:7" ht="61.2" customHeight="1" x14ac:dyDescent="0.3">
      <c r="A31" s="6" t="s">
        <v>172</v>
      </c>
      <c r="B31" s="61"/>
      <c r="C31" s="61"/>
      <c r="D31" s="61"/>
      <c r="E31" s="61"/>
      <c r="F31" s="61"/>
      <c r="G31" s="95"/>
    </row>
    <row r="32" spans="1:7" x14ac:dyDescent="0.3">
      <c r="A32" s="65" t="s">
        <v>197</v>
      </c>
      <c r="F32" s="34">
        <v>-76252.539999999994</v>
      </c>
    </row>
    <row r="33" spans="1:6" s="33" customFormat="1" x14ac:dyDescent="0.3">
      <c r="A33" s="65"/>
      <c r="F33" s="34"/>
    </row>
    <row r="34" spans="1:6" x14ac:dyDescent="0.3">
      <c r="A34" s="33"/>
    </row>
    <row r="35" spans="1:6" x14ac:dyDescent="0.3">
      <c r="A35" s="33" t="s">
        <v>173</v>
      </c>
      <c r="C35" s="33" t="s">
        <v>160</v>
      </c>
      <c r="E35" s="33" t="s">
        <v>152</v>
      </c>
    </row>
    <row r="36" spans="1:6" x14ac:dyDescent="0.3">
      <c r="A36" s="33" t="s">
        <v>174</v>
      </c>
      <c r="C36" s="33" t="s">
        <v>161</v>
      </c>
      <c r="D36" s="66" t="s">
        <v>151</v>
      </c>
      <c r="E36" s="33" t="s">
        <v>153</v>
      </c>
    </row>
    <row r="37" spans="1:6" x14ac:dyDescent="0.3">
      <c r="A37" s="33" t="s">
        <v>196</v>
      </c>
    </row>
    <row r="38" spans="1:6" x14ac:dyDescent="0.3">
      <c r="C38" s="36"/>
      <c r="E38" s="36"/>
    </row>
  </sheetData>
  <mergeCells count="6">
    <mergeCell ref="C29:G29"/>
    <mergeCell ref="A1:G3"/>
    <mergeCell ref="C5:G5"/>
    <mergeCell ref="D6:F6"/>
    <mergeCell ref="D7:F7"/>
    <mergeCell ref="D22:F2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91"/>
  <sheetViews>
    <sheetView workbookViewId="0">
      <selection activeCell="G6" sqref="G6"/>
    </sheetView>
  </sheetViews>
  <sheetFormatPr defaultRowHeight="14.4" x14ac:dyDescent="0.3"/>
  <cols>
    <col min="1" max="1" width="39.44140625" customWidth="1"/>
    <col min="2" max="2" width="18.5546875" customWidth="1"/>
    <col min="3" max="3" width="18.109375" customWidth="1"/>
    <col min="4" max="4" width="18.6640625" customWidth="1"/>
    <col min="5" max="5" width="17" customWidth="1"/>
    <col min="6" max="6" width="17.109375" customWidth="1"/>
    <col min="7" max="7" width="15.5546875" customWidth="1"/>
    <col min="8" max="8" width="18.6640625" customWidth="1"/>
  </cols>
  <sheetData>
    <row r="2" spans="1:7" x14ac:dyDescent="0.3">
      <c r="B2" s="21" t="s">
        <v>16</v>
      </c>
      <c r="C2" s="21"/>
    </row>
    <row r="3" spans="1:7" x14ac:dyDescent="0.3">
      <c r="B3" s="21" t="s">
        <v>3</v>
      </c>
      <c r="C3" s="21"/>
    </row>
    <row r="4" spans="1:7" x14ac:dyDescent="0.3">
      <c r="B4" s="32" t="s">
        <v>149</v>
      </c>
      <c r="C4" s="21"/>
    </row>
    <row r="5" spans="1:7" ht="15" thickBot="1" x14ac:dyDescent="0.35"/>
    <row r="6" spans="1:7" ht="33.6" customHeight="1" thickBot="1" x14ac:dyDescent="0.35">
      <c r="A6" s="54" t="s">
        <v>0</v>
      </c>
      <c r="B6" s="54" t="s">
        <v>210</v>
      </c>
      <c r="C6" s="54" t="s">
        <v>193</v>
      </c>
      <c r="D6" s="54" t="s">
        <v>211</v>
      </c>
      <c r="E6" s="54" t="s">
        <v>212</v>
      </c>
      <c r="F6" s="54" t="s">
        <v>1</v>
      </c>
      <c r="G6" s="54" t="s">
        <v>2</v>
      </c>
    </row>
    <row r="7" spans="1:7" x14ac:dyDescent="0.3">
      <c r="A7" s="75" t="s">
        <v>3</v>
      </c>
      <c r="B7" s="76"/>
      <c r="C7" s="76"/>
      <c r="D7" s="76"/>
      <c r="E7" s="76"/>
      <c r="F7" s="76"/>
      <c r="G7" s="77"/>
    </row>
    <row r="8" spans="1:7" x14ac:dyDescent="0.3">
      <c r="A8" s="71" t="s">
        <v>4</v>
      </c>
      <c r="B8" s="73">
        <v>544529.94999999995</v>
      </c>
      <c r="C8" s="73">
        <v>1322139.1399999999</v>
      </c>
      <c r="D8" s="73">
        <v>1455489.06</v>
      </c>
      <c r="E8" s="73">
        <v>610839.67000000004</v>
      </c>
      <c r="F8" s="73">
        <f>E8/B8*100</f>
        <v>112.17742384968909</v>
      </c>
      <c r="G8" s="74">
        <v>41.97</v>
      </c>
    </row>
    <row r="9" spans="1:7" ht="27" x14ac:dyDescent="0.3">
      <c r="A9" s="71" t="s">
        <v>17</v>
      </c>
      <c r="B9" s="73">
        <v>471400.53</v>
      </c>
      <c r="C9" s="73">
        <v>1026904.75</v>
      </c>
      <c r="D9" s="73">
        <v>1149810.3700000001</v>
      </c>
      <c r="E9" s="73">
        <v>482785.84</v>
      </c>
      <c r="F9" s="73">
        <f t="shared" ref="F9:F72" si="0">E9/B9*100</f>
        <v>102.41520941862328</v>
      </c>
      <c r="G9" s="74">
        <v>41.99</v>
      </c>
    </row>
    <row r="10" spans="1:7" ht="27" x14ac:dyDescent="0.3">
      <c r="A10" s="71" t="s">
        <v>60</v>
      </c>
      <c r="B10" s="73">
        <v>467891.45</v>
      </c>
      <c r="C10" s="73">
        <v>1026904.75</v>
      </c>
      <c r="D10" s="73">
        <v>1149810.3700000001</v>
      </c>
      <c r="E10" s="73">
        <v>482785.84</v>
      </c>
      <c r="F10" s="73">
        <f t="shared" si="0"/>
        <v>103.18330031463493</v>
      </c>
      <c r="G10" s="74">
        <v>41.99</v>
      </c>
    </row>
    <row r="11" spans="1:7" ht="27" x14ac:dyDescent="0.3">
      <c r="A11" s="71" t="s">
        <v>61</v>
      </c>
      <c r="B11" s="73">
        <v>467891.45</v>
      </c>
      <c r="C11" s="72"/>
      <c r="D11" s="72"/>
      <c r="E11" s="73">
        <v>482785.84</v>
      </c>
      <c r="F11" s="73">
        <f t="shared" si="0"/>
        <v>103.18330031463493</v>
      </c>
      <c r="G11" s="72"/>
    </row>
    <row r="12" spans="1:7" s="33" customFormat="1" ht="27" x14ac:dyDescent="0.3">
      <c r="A12" s="71" t="s">
        <v>180</v>
      </c>
      <c r="B12" s="73">
        <v>3509.08</v>
      </c>
      <c r="C12" s="72"/>
      <c r="D12" s="72"/>
      <c r="E12" s="73"/>
      <c r="F12" s="73">
        <f t="shared" si="0"/>
        <v>0</v>
      </c>
      <c r="G12" s="72"/>
    </row>
    <row r="13" spans="1:7" s="33" customFormat="1" ht="28.2" customHeight="1" x14ac:dyDescent="0.3">
      <c r="A13" s="71" t="s">
        <v>181</v>
      </c>
      <c r="B13" s="73">
        <v>3509.08</v>
      </c>
      <c r="C13" s="72"/>
      <c r="D13" s="72"/>
      <c r="E13" s="73"/>
      <c r="F13" s="73">
        <f t="shared" si="0"/>
        <v>0</v>
      </c>
      <c r="G13" s="72"/>
    </row>
    <row r="14" spans="1:7" x14ac:dyDescent="0.3">
      <c r="A14" s="71" t="s">
        <v>20</v>
      </c>
      <c r="B14" s="73"/>
      <c r="C14" s="78">
        <v>20</v>
      </c>
      <c r="D14" s="78">
        <v>10</v>
      </c>
      <c r="E14" s="73"/>
      <c r="F14" s="73"/>
      <c r="G14" s="72"/>
    </row>
    <row r="15" spans="1:7" x14ac:dyDescent="0.3">
      <c r="A15" s="71" t="s">
        <v>62</v>
      </c>
      <c r="B15" s="73"/>
      <c r="C15" s="73">
        <v>20</v>
      </c>
      <c r="D15" s="73">
        <v>10</v>
      </c>
      <c r="E15" s="73"/>
      <c r="F15" s="73"/>
      <c r="G15" s="74"/>
    </row>
    <row r="16" spans="1:7" ht="40.200000000000003" x14ac:dyDescent="0.3">
      <c r="A16" s="71" t="s">
        <v>22</v>
      </c>
      <c r="B16" s="73">
        <v>2656.19</v>
      </c>
      <c r="C16" s="78">
        <v>3300</v>
      </c>
      <c r="D16" s="78">
        <v>2855.24</v>
      </c>
      <c r="E16" s="73">
        <v>910</v>
      </c>
      <c r="F16" s="73">
        <f t="shared" si="0"/>
        <v>34.259597393258765</v>
      </c>
      <c r="G16" s="72">
        <v>31.87</v>
      </c>
    </row>
    <row r="17" spans="1:7" x14ac:dyDescent="0.3">
      <c r="A17" s="71" t="s">
        <v>63</v>
      </c>
      <c r="B17" s="73">
        <v>2656.19</v>
      </c>
      <c r="C17" s="78">
        <v>3300</v>
      </c>
      <c r="D17" s="78">
        <v>2855.24</v>
      </c>
      <c r="E17" s="73">
        <v>910</v>
      </c>
      <c r="F17" s="78">
        <f t="shared" si="0"/>
        <v>34.259597393258765</v>
      </c>
      <c r="G17" s="72">
        <v>31.87</v>
      </c>
    </row>
    <row r="18" spans="1:7" x14ac:dyDescent="0.3">
      <c r="A18" s="71" t="s">
        <v>64</v>
      </c>
      <c r="B18" s="73">
        <v>2656.19</v>
      </c>
      <c r="C18" s="78"/>
      <c r="D18" s="78"/>
      <c r="E18" s="73">
        <v>910</v>
      </c>
      <c r="F18" s="78">
        <f t="shared" si="0"/>
        <v>34.259597393258765</v>
      </c>
      <c r="G18" s="72"/>
    </row>
    <row r="19" spans="1:7" ht="40.200000000000003" x14ac:dyDescent="0.3">
      <c r="A19" s="71" t="s">
        <v>24</v>
      </c>
      <c r="B19" s="73">
        <v>6319.42</v>
      </c>
      <c r="C19" s="78">
        <v>16878.39</v>
      </c>
      <c r="D19" s="78">
        <v>16262.45</v>
      </c>
      <c r="E19" s="78">
        <v>5824.75</v>
      </c>
      <c r="F19" s="78">
        <f t="shared" si="0"/>
        <v>92.172224666187716</v>
      </c>
      <c r="G19" s="72">
        <v>35.82</v>
      </c>
    </row>
    <row r="20" spans="1:7" ht="27" x14ac:dyDescent="0.3">
      <c r="A20" s="71" t="s">
        <v>65</v>
      </c>
      <c r="B20" s="73">
        <v>6319.42</v>
      </c>
      <c r="C20" s="78">
        <v>14478.39</v>
      </c>
      <c r="D20" s="78">
        <v>13862.45</v>
      </c>
      <c r="E20" s="78">
        <v>5824.75</v>
      </c>
      <c r="F20" s="78">
        <f t="shared" si="0"/>
        <v>92.172224666187716</v>
      </c>
      <c r="G20" s="72">
        <v>42.02</v>
      </c>
    </row>
    <row r="21" spans="1:7" x14ac:dyDescent="0.3">
      <c r="A21" s="71" t="s">
        <v>66</v>
      </c>
      <c r="B21" s="73">
        <v>6319.42</v>
      </c>
      <c r="C21" s="73"/>
      <c r="D21" s="73"/>
      <c r="E21" s="78">
        <v>5824.75</v>
      </c>
      <c r="F21" s="73">
        <f t="shared" si="0"/>
        <v>92.172224666187716</v>
      </c>
      <c r="G21" s="74"/>
    </row>
    <row r="22" spans="1:7" ht="40.200000000000003" x14ac:dyDescent="0.3">
      <c r="A22" s="71" t="s">
        <v>182</v>
      </c>
      <c r="B22" s="73"/>
      <c r="C22" s="73">
        <v>2400</v>
      </c>
      <c r="D22" s="73">
        <v>2400</v>
      </c>
      <c r="E22" s="73"/>
      <c r="F22" s="73"/>
      <c r="G22" s="74"/>
    </row>
    <row r="23" spans="1:7" ht="27" x14ac:dyDescent="0.3">
      <c r="A23" s="71" t="s">
        <v>26</v>
      </c>
      <c r="B23" s="73">
        <v>64153.81</v>
      </c>
      <c r="C23" s="78">
        <v>275036</v>
      </c>
      <c r="D23" s="78">
        <v>286551</v>
      </c>
      <c r="E23" s="73">
        <v>121319.08</v>
      </c>
      <c r="F23" s="73">
        <f t="shared" si="0"/>
        <v>189.10658618716491</v>
      </c>
      <c r="G23" s="72">
        <v>42.34</v>
      </c>
    </row>
    <row r="24" spans="1:7" ht="40.200000000000003" x14ac:dyDescent="0.3">
      <c r="A24" s="71" t="s">
        <v>67</v>
      </c>
      <c r="B24" s="73">
        <v>64153.81</v>
      </c>
      <c r="C24" s="73">
        <v>275036</v>
      </c>
      <c r="D24" s="73">
        <v>286551</v>
      </c>
      <c r="E24" s="73">
        <v>121319.08</v>
      </c>
      <c r="F24" s="73">
        <f t="shared" si="0"/>
        <v>189.10658618716491</v>
      </c>
      <c r="G24" s="74">
        <v>42.34</v>
      </c>
    </row>
    <row r="25" spans="1:7" ht="27" x14ac:dyDescent="0.3">
      <c r="A25" s="71" t="s">
        <v>68</v>
      </c>
      <c r="B25" s="73">
        <v>64153.81</v>
      </c>
      <c r="C25" s="73"/>
      <c r="D25" s="73"/>
      <c r="E25" s="73">
        <v>84194.08</v>
      </c>
      <c r="F25" s="73">
        <f t="shared" si="0"/>
        <v>131.23784853931514</v>
      </c>
      <c r="G25" s="74"/>
    </row>
    <row r="26" spans="1:7" ht="40.200000000000003" x14ac:dyDescent="0.3">
      <c r="A26" s="71" t="s">
        <v>69</v>
      </c>
      <c r="B26" s="73"/>
      <c r="C26" s="78"/>
      <c r="D26" s="78"/>
      <c r="E26" s="73">
        <v>37125</v>
      </c>
      <c r="F26" s="73"/>
      <c r="G26" s="72"/>
    </row>
    <row r="27" spans="1:7" x14ac:dyDescent="0.3">
      <c r="A27" s="71" t="s">
        <v>5</v>
      </c>
      <c r="B27" s="73"/>
      <c r="C27" s="73">
        <v>300</v>
      </c>
      <c r="D27" s="73">
        <v>200</v>
      </c>
      <c r="E27" s="73"/>
      <c r="F27" s="73"/>
      <c r="G27" s="74"/>
    </row>
    <row r="28" spans="1:7" ht="27" x14ac:dyDescent="0.3">
      <c r="A28" s="71" t="s">
        <v>29</v>
      </c>
      <c r="B28" s="73"/>
      <c r="C28" s="73">
        <v>300</v>
      </c>
      <c r="D28" s="73">
        <v>200</v>
      </c>
      <c r="E28" s="73"/>
      <c r="F28" s="73"/>
      <c r="G28" s="74"/>
    </row>
    <row r="29" spans="1:7" x14ac:dyDescent="0.3">
      <c r="A29" s="71" t="s">
        <v>70</v>
      </c>
      <c r="B29" s="73"/>
      <c r="C29" s="78">
        <v>300</v>
      </c>
      <c r="D29" s="78">
        <v>200</v>
      </c>
      <c r="E29" s="73"/>
      <c r="F29" s="73"/>
      <c r="G29" s="72"/>
    </row>
    <row r="30" spans="1:7" x14ac:dyDescent="0.3">
      <c r="A30" s="110" t="s">
        <v>6</v>
      </c>
      <c r="B30" s="111">
        <v>544529.94999999995</v>
      </c>
      <c r="C30" s="112">
        <v>1322439.1399999999</v>
      </c>
      <c r="D30" s="112">
        <v>1455689.06</v>
      </c>
      <c r="E30" s="111">
        <v>610839.67000000004</v>
      </c>
      <c r="F30" s="111">
        <f t="shared" si="0"/>
        <v>112.17742384968909</v>
      </c>
      <c r="G30" s="113">
        <v>41.96</v>
      </c>
    </row>
    <row r="31" spans="1:7" x14ac:dyDescent="0.3">
      <c r="A31" s="71" t="s">
        <v>7</v>
      </c>
      <c r="B31" s="73">
        <v>540325.5</v>
      </c>
      <c r="C31" s="73">
        <v>1192929</v>
      </c>
      <c r="D31" s="73">
        <v>1336362</v>
      </c>
      <c r="E31" s="73">
        <v>649967.21</v>
      </c>
      <c r="F31" s="73">
        <f t="shared" si="0"/>
        <v>120.29178893093145</v>
      </c>
      <c r="G31" s="74">
        <v>48.64</v>
      </c>
    </row>
    <row r="32" spans="1:7" x14ac:dyDescent="0.3">
      <c r="A32" s="71" t="s">
        <v>31</v>
      </c>
      <c r="B32" s="73">
        <v>473505.77</v>
      </c>
      <c r="C32" s="73">
        <v>1045459</v>
      </c>
      <c r="D32" s="73">
        <v>1192029</v>
      </c>
      <c r="E32" s="73">
        <v>576993.31000000006</v>
      </c>
      <c r="F32" s="73">
        <f t="shared" si="0"/>
        <v>121.85560273109239</v>
      </c>
      <c r="G32" s="74">
        <v>48.4</v>
      </c>
    </row>
    <row r="33" spans="1:7" s="33" customFormat="1" x14ac:dyDescent="0.3">
      <c r="A33" s="71" t="s">
        <v>71</v>
      </c>
      <c r="B33" s="73">
        <v>391365.1</v>
      </c>
      <c r="C33" s="73">
        <v>849927</v>
      </c>
      <c r="D33" s="73">
        <v>975627</v>
      </c>
      <c r="E33" s="73">
        <v>478779.24</v>
      </c>
      <c r="F33" s="73">
        <f t="shared" si="0"/>
        <v>122.3357013693863</v>
      </c>
      <c r="G33" s="74">
        <v>49.07</v>
      </c>
    </row>
    <row r="34" spans="1:7" x14ac:dyDescent="0.3">
      <c r="A34" s="71" t="s">
        <v>72</v>
      </c>
      <c r="B34" s="73">
        <v>391365.1</v>
      </c>
      <c r="C34" s="78"/>
      <c r="D34" s="78"/>
      <c r="E34" s="73">
        <v>478779.24</v>
      </c>
      <c r="F34" s="73">
        <f t="shared" si="0"/>
        <v>122.3357013693863</v>
      </c>
      <c r="G34" s="72"/>
    </row>
    <row r="35" spans="1:7" x14ac:dyDescent="0.3">
      <c r="A35" s="115" t="s">
        <v>73</v>
      </c>
      <c r="B35" s="114">
        <v>19314.830000000002</v>
      </c>
      <c r="C35" s="114">
        <v>54300</v>
      </c>
      <c r="D35" s="114">
        <v>54800</v>
      </c>
      <c r="E35" s="114">
        <v>21672.13</v>
      </c>
      <c r="F35" s="114">
        <f t="shared" si="0"/>
        <v>112.20461168956703</v>
      </c>
      <c r="G35" s="67">
        <v>39.549999999999997</v>
      </c>
    </row>
    <row r="36" spans="1:7" x14ac:dyDescent="0.3">
      <c r="A36" s="71" t="s">
        <v>74</v>
      </c>
      <c r="B36" s="114">
        <v>19314.830000000002</v>
      </c>
      <c r="C36" s="73"/>
      <c r="D36" s="73"/>
      <c r="E36" s="114">
        <v>21672.13</v>
      </c>
      <c r="F36" s="73">
        <f t="shared" si="0"/>
        <v>112.20461168956703</v>
      </c>
      <c r="G36" s="74"/>
    </row>
    <row r="37" spans="1:7" x14ac:dyDescent="0.3">
      <c r="A37" s="71" t="s">
        <v>75</v>
      </c>
      <c r="B37" s="73">
        <v>62825.84</v>
      </c>
      <c r="C37" s="73">
        <v>141232</v>
      </c>
      <c r="D37" s="73">
        <v>161602</v>
      </c>
      <c r="E37" s="73">
        <v>76541.94</v>
      </c>
      <c r="F37" s="73">
        <f t="shared" si="0"/>
        <v>121.83194048818132</v>
      </c>
      <c r="G37" s="74">
        <v>47.36</v>
      </c>
    </row>
    <row r="38" spans="1:7" ht="27" x14ac:dyDescent="0.3">
      <c r="A38" s="71" t="s">
        <v>76</v>
      </c>
      <c r="B38" s="73">
        <v>62825.84</v>
      </c>
      <c r="C38" s="73"/>
      <c r="D38" s="73"/>
      <c r="E38" s="73">
        <v>76541.94</v>
      </c>
      <c r="F38" s="73">
        <f t="shared" si="0"/>
        <v>121.83194048818132</v>
      </c>
      <c r="G38" s="74"/>
    </row>
    <row r="39" spans="1:7" x14ac:dyDescent="0.3">
      <c r="A39" s="71" t="s">
        <v>32</v>
      </c>
      <c r="B39" s="73">
        <v>65992.62</v>
      </c>
      <c r="C39" s="78">
        <v>144770</v>
      </c>
      <c r="D39" s="78">
        <v>142345</v>
      </c>
      <c r="E39" s="73">
        <v>72134.899999999994</v>
      </c>
      <c r="F39" s="73">
        <f t="shared" si="0"/>
        <v>109.30752559907458</v>
      </c>
      <c r="G39" s="72">
        <v>50.68</v>
      </c>
    </row>
    <row r="40" spans="1:7" x14ac:dyDescent="0.3">
      <c r="A40" s="71" t="s">
        <v>77</v>
      </c>
      <c r="B40" s="73">
        <v>19013.82</v>
      </c>
      <c r="C40" s="78">
        <v>41971</v>
      </c>
      <c r="D40" s="78">
        <v>38219</v>
      </c>
      <c r="E40" s="73">
        <v>16563.87</v>
      </c>
      <c r="F40" s="73">
        <f t="shared" si="0"/>
        <v>87.114898531699566</v>
      </c>
      <c r="G40" s="72">
        <v>43.34</v>
      </c>
    </row>
    <row r="41" spans="1:7" x14ac:dyDescent="0.3">
      <c r="A41" s="71" t="s">
        <v>78</v>
      </c>
      <c r="B41" s="73">
        <v>1294.69</v>
      </c>
      <c r="C41" s="73"/>
      <c r="D41" s="73"/>
      <c r="E41" s="73">
        <v>1112.94</v>
      </c>
      <c r="F41" s="73">
        <f t="shared" si="0"/>
        <v>85.961890491160048</v>
      </c>
      <c r="G41" s="74"/>
    </row>
    <row r="42" spans="1:7" ht="27" x14ac:dyDescent="0.3">
      <c r="A42" s="71" t="s">
        <v>79</v>
      </c>
      <c r="B42" s="73">
        <v>17448.63</v>
      </c>
      <c r="C42" s="78"/>
      <c r="D42" s="78"/>
      <c r="E42" s="73">
        <v>14516.64</v>
      </c>
      <c r="F42" s="73">
        <f t="shared" si="0"/>
        <v>83.196445795457862</v>
      </c>
      <c r="G42" s="72"/>
    </row>
    <row r="43" spans="1:7" x14ac:dyDescent="0.3">
      <c r="A43" s="71" t="s">
        <v>80</v>
      </c>
      <c r="B43" s="73"/>
      <c r="C43" s="73"/>
      <c r="D43" s="73"/>
      <c r="E43" s="73">
        <v>643.25</v>
      </c>
      <c r="F43" s="73"/>
      <c r="G43" s="74"/>
    </row>
    <row r="44" spans="1:7" x14ac:dyDescent="0.3">
      <c r="A44" s="71" t="s">
        <v>81</v>
      </c>
      <c r="B44" s="73">
        <v>270.5</v>
      </c>
      <c r="C44" s="78"/>
      <c r="D44" s="78"/>
      <c r="E44" s="73">
        <v>291.04000000000002</v>
      </c>
      <c r="F44" s="73">
        <f t="shared" si="0"/>
        <v>107.59334565619226</v>
      </c>
      <c r="G44" s="72"/>
    </row>
    <row r="45" spans="1:7" x14ac:dyDescent="0.3">
      <c r="A45" s="71" t="s">
        <v>82</v>
      </c>
      <c r="B45" s="73">
        <v>29796.3</v>
      </c>
      <c r="C45" s="78">
        <v>51891</v>
      </c>
      <c r="D45" s="78">
        <v>55906</v>
      </c>
      <c r="E45" s="73">
        <v>36486.160000000003</v>
      </c>
      <c r="F45" s="73">
        <f t="shared" si="0"/>
        <v>122.45198229310353</v>
      </c>
      <c r="G45" s="72">
        <v>65.260000000000005</v>
      </c>
    </row>
    <row r="46" spans="1:7" ht="27" x14ac:dyDescent="0.3">
      <c r="A46" s="71" t="s">
        <v>83</v>
      </c>
      <c r="B46" s="73">
        <v>8634.91</v>
      </c>
      <c r="C46" s="73"/>
      <c r="D46" s="73"/>
      <c r="E46" s="73">
        <v>5458.18</v>
      </c>
      <c r="F46" s="73">
        <f t="shared" si="0"/>
        <v>63.21061829248945</v>
      </c>
      <c r="G46" s="74"/>
    </row>
    <row r="47" spans="1:7" x14ac:dyDescent="0.3">
      <c r="A47" s="71" t="s">
        <v>84</v>
      </c>
      <c r="B47" s="73">
        <v>1037.17</v>
      </c>
      <c r="C47" s="73"/>
      <c r="D47" s="73"/>
      <c r="E47" s="73">
        <v>861.69</v>
      </c>
      <c r="F47" s="73">
        <f t="shared" si="0"/>
        <v>83.080883558143796</v>
      </c>
      <c r="G47" s="74"/>
    </row>
    <row r="48" spans="1:7" x14ac:dyDescent="0.3">
      <c r="A48" s="71" t="s">
        <v>85</v>
      </c>
      <c r="B48" s="73">
        <v>17836.27</v>
      </c>
      <c r="C48" s="78"/>
      <c r="D48" s="78"/>
      <c r="E48" s="73">
        <v>27935.63</v>
      </c>
      <c r="F48" s="73">
        <f t="shared" si="0"/>
        <v>156.62260102588715</v>
      </c>
      <c r="G48" s="72"/>
    </row>
    <row r="49" spans="1:7" ht="27" x14ac:dyDescent="0.3">
      <c r="A49" s="71" t="s">
        <v>86</v>
      </c>
      <c r="B49" s="73">
        <v>881.37</v>
      </c>
      <c r="C49" s="78"/>
      <c r="D49" s="78"/>
      <c r="E49" s="73">
        <v>664.82</v>
      </c>
      <c r="F49" s="73">
        <f t="shared" si="0"/>
        <v>75.430296016428983</v>
      </c>
      <c r="G49" s="72"/>
    </row>
    <row r="50" spans="1:7" x14ac:dyDescent="0.3">
      <c r="A50" s="71" t="s">
        <v>87</v>
      </c>
      <c r="B50" s="73">
        <v>1005.2</v>
      </c>
      <c r="C50" s="78"/>
      <c r="D50" s="78"/>
      <c r="E50" s="73">
        <v>699.8</v>
      </c>
      <c r="F50" s="73">
        <f t="shared" si="0"/>
        <v>69.617986470354154</v>
      </c>
      <c r="G50" s="72"/>
    </row>
    <row r="51" spans="1:7" ht="27" x14ac:dyDescent="0.3">
      <c r="A51" s="71" t="s">
        <v>88</v>
      </c>
      <c r="B51" s="73">
        <v>401.38</v>
      </c>
      <c r="C51" s="78"/>
      <c r="D51" s="78"/>
      <c r="E51" s="73">
        <v>866.04</v>
      </c>
      <c r="F51" s="73">
        <f t="shared" si="0"/>
        <v>215.76560865015696</v>
      </c>
      <c r="G51" s="72"/>
    </row>
    <row r="52" spans="1:7" x14ac:dyDescent="0.3">
      <c r="A52" s="71" t="s">
        <v>89</v>
      </c>
      <c r="B52" s="73">
        <v>16104.85</v>
      </c>
      <c r="C52" s="73">
        <v>46510</v>
      </c>
      <c r="D52" s="73">
        <v>44222</v>
      </c>
      <c r="E52" s="73">
        <v>18220.55</v>
      </c>
      <c r="F52" s="73">
        <f t="shared" si="0"/>
        <v>113.13703635861245</v>
      </c>
      <c r="G52" s="74">
        <v>41.2</v>
      </c>
    </row>
    <row r="53" spans="1:7" x14ac:dyDescent="0.3">
      <c r="A53" s="71" t="s">
        <v>90</v>
      </c>
      <c r="B53" s="73">
        <v>1821.75</v>
      </c>
      <c r="C53" s="78"/>
      <c r="D53" s="78"/>
      <c r="E53" s="73">
        <v>3223.39</v>
      </c>
      <c r="F53" s="73">
        <f t="shared" si="0"/>
        <v>176.93920680664198</v>
      </c>
      <c r="G53" s="72"/>
    </row>
    <row r="54" spans="1:7" ht="27" x14ac:dyDescent="0.3">
      <c r="A54" s="71" t="s">
        <v>91</v>
      </c>
      <c r="B54" s="73">
        <v>4377.4399999999996</v>
      </c>
      <c r="C54" s="78"/>
      <c r="D54" s="78"/>
      <c r="E54" s="73">
        <v>5795.6</v>
      </c>
      <c r="F54" s="73">
        <f t="shared" si="0"/>
        <v>132.39701743484778</v>
      </c>
      <c r="G54" s="72"/>
    </row>
    <row r="55" spans="1:7" s="33" customFormat="1" x14ac:dyDescent="0.3">
      <c r="A55" s="71" t="s">
        <v>92</v>
      </c>
      <c r="B55" s="73">
        <v>532.99</v>
      </c>
      <c r="C55" s="78"/>
      <c r="D55" s="78"/>
      <c r="E55" s="73"/>
      <c r="F55" s="73">
        <f t="shared" si="0"/>
        <v>0</v>
      </c>
      <c r="G55" s="72"/>
    </row>
    <row r="56" spans="1:7" x14ac:dyDescent="0.3">
      <c r="A56" s="71" t="s">
        <v>93</v>
      </c>
      <c r="B56" s="73">
        <v>3882.3</v>
      </c>
      <c r="C56" s="78"/>
      <c r="D56" s="78"/>
      <c r="E56" s="73">
        <v>4240.92</v>
      </c>
      <c r="F56" s="73">
        <f t="shared" si="0"/>
        <v>109.23730778146974</v>
      </c>
      <c r="G56" s="72"/>
    </row>
    <row r="57" spans="1:7" x14ac:dyDescent="0.3">
      <c r="A57" s="71" t="s">
        <v>94</v>
      </c>
      <c r="B57" s="73">
        <v>141.5</v>
      </c>
      <c r="C57" s="78"/>
      <c r="D57" s="78"/>
      <c r="E57" s="73">
        <v>58</v>
      </c>
      <c r="F57" s="73">
        <f t="shared" si="0"/>
        <v>40.989399293286219</v>
      </c>
      <c r="G57" s="72"/>
    </row>
    <row r="58" spans="1:7" x14ac:dyDescent="0.3">
      <c r="A58" s="71" t="s">
        <v>95</v>
      </c>
      <c r="B58" s="73">
        <v>2155.25</v>
      </c>
      <c r="C58" s="78"/>
      <c r="D58" s="78"/>
      <c r="E58" s="73">
        <v>2025.6</v>
      </c>
      <c r="F58" s="73">
        <f t="shared" si="0"/>
        <v>93.984456559563853</v>
      </c>
      <c r="G58" s="72"/>
    </row>
    <row r="59" spans="1:7" x14ac:dyDescent="0.3">
      <c r="A59" s="71" t="s">
        <v>96</v>
      </c>
      <c r="B59" s="73">
        <v>2217.2800000000002</v>
      </c>
      <c r="C59" s="78"/>
      <c r="D59" s="78"/>
      <c r="E59" s="73">
        <v>2282.4699999999998</v>
      </c>
      <c r="F59" s="73">
        <f t="shared" si="0"/>
        <v>102.94008875739644</v>
      </c>
      <c r="G59" s="72"/>
    </row>
    <row r="60" spans="1:7" x14ac:dyDescent="0.3">
      <c r="A60" s="71" t="s">
        <v>97</v>
      </c>
      <c r="B60" s="73">
        <v>976.34</v>
      </c>
      <c r="C60" s="73"/>
      <c r="D60" s="73"/>
      <c r="E60" s="73">
        <v>594.57000000000005</v>
      </c>
      <c r="F60" s="73">
        <f t="shared" si="0"/>
        <v>60.897842964541049</v>
      </c>
      <c r="G60" s="74"/>
    </row>
    <row r="61" spans="1:7" x14ac:dyDescent="0.3">
      <c r="A61" s="71" t="s">
        <v>98</v>
      </c>
      <c r="B61" s="73">
        <v>1077.6500000000001</v>
      </c>
      <c r="C61" s="78">
        <v>4398</v>
      </c>
      <c r="D61" s="78">
        <v>3998</v>
      </c>
      <c r="E61" s="73">
        <v>864.32</v>
      </c>
      <c r="F61" s="73">
        <f t="shared" si="0"/>
        <v>80.204147914443453</v>
      </c>
      <c r="G61" s="72">
        <v>21.62</v>
      </c>
    </row>
    <row r="62" spans="1:7" x14ac:dyDescent="0.3">
      <c r="A62" s="71" t="s">
        <v>99</v>
      </c>
      <c r="B62" s="73">
        <v>54.05</v>
      </c>
      <c r="C62" s="78"/>
      <c r="D62" s="78"/>
      <c r="E62" s="73">
        <v>56.07</v>
      </c>
      <c r="F62" s="73">
        <f t="shared" si="0"/>
        <v>103.73728029602221</v>
      </c>
      <c r="G62" s="72"/>
    </row>
    <row r="63" spans="1:7" x14ac:dyDescent="0.3">
      <c r="A63" s="71" t="s">
        <v>100</v>
      </c>
      <c r="B63" s="73">
        <v>503.46</v>
      </c>
      <c r="C63" s="78"/>
      <c r="D63" s="78"/>
      <c r="E63" s="73">
        <v>375.78</v>
      </c>
      <c r="F63" s="73">
        <f t="shared" si="0"/>
        <v>74.639494696698833</v>
      </c>
      <c r="G63" s="72"/>
    </row>
    <row r="64" spans="1:7" x14ac:dyDescent="0.3">
      <c r="A64" s="71" t="s">
        <v>101</v>
      </c>
      <c r="B64" s="73">
        <v>60</v>
      </c>
      <c r="C64" s="78"/>
      <c r="D64" s="78"/>
      <c r="E64" s="73">
        <v>80</v>
      </c>
      <c r="F64" s="73">
        <f t="shared" si="0"/>
        <v>133.33333333333331</v>
      </c>
      <c r="G64" s="72"/>
    </row>
    <row r="65" spans="1:7" x14ac:dyDescent="0.3">
      <c r="A65" s="71" t="s">
        <v>102</v>
      </c>
      <c r="B65" s="73">
        <v>13.28</v>
      </c>
      <c r="C65" s="78"/>
      <c r="D65" s="78"/>
      <c r="E65" s="73">
        <v>121.34</v>
      </c>
      <c r="F65" s="73">
        <f t="shared" si="0"/>
        <v>913.70481927710841</v>
      </c>
      <c r="G65" s="72"/>
    </row>
    <row r="66" spans="1:7" x14ac:dyDescent="0.3">
      <c r="A66" s="71" t="s">
        <v>103</v>
      </c>
      <c r="B66" s="73">
        <v>446.86</v>
      </c>
      <c r="C66" s="78"/>
      <c r="D66" s="78"/>
      <c r="E66" s="73">
        <v>231.13</v>
      </c>
      <c r="F66" s="73">
        <f t="shared" si="0"/>
        <v>51.723134762565458</v>
      </c>
      <c r="G66" s="72"/>
    </row>
    <row r="67" spans="1:7" x14ac:dyDescent="0.3">
      <c r="A67" s="71" t="s">
        <v>33</v>
      </c>
      <c r="B67" s="73">
        <v>107.11</v>
      </c>
      <c r="C67" s="78">
        <v>700</v>
      </c>
      <c r="D67" s="78">
        <v>290</v>
      </c>
      <c r="E67" s="73">
        <v>141</v>
      </c>
      <c r="F67" s="73">
        <f t="shared" si="0"/>
        <v>131.64036971337879</v>
      </c>
      <c r="G67" s="72">
        <v>48.62</v>
      </c>
    </row>
    <row r="68" spans="1:7" x14ac:dyDescent="0.3">
      <c r="A68" s="71" t="s">
        <v>104</v>
      </c>
      <c r="B68" s="73">
        <v>107.11</v>
      </c>
      <c r="C68" s="78">
        <v>700</v>
      </c>
      <c r="D68" s="78">
        <v>290</v>
      </c>
      <c r="E68" s="73">
        <v>141</v>
      </c>
      <c r="F68" s="73">
        <f t="shared" si="0"/>
        <v>131.64036971337879</v>
      </c>
      <c r="G68" s="72">
        <v>48.62</v>
      </c>
    </row>
    <row r="69" spans="1:7" ht="27" x14ac:dyDescent="0.3">
      <c r="A69" s="71" t="s">
        <v>105</v>
      </c>
      <c r="B69" s="73">
        <v>107.11</v>
      </c>
      <c r="C69" s="78"/>
      <c r="D69" s="78"/>
      <c r="E69" s="73">
        <v>141</v>
      </c>
      <c r="F69" s="73">
        <f t="shared" si="0"/>
        <v>131.64036971337879</v>
      </c>
      <c r="G69" s="72"/>
    </row>
    <row r="70" spans="1:7" ht="27" x14ac:dyDescent="0.3">
      <c r="A70" s="71" t="s">
        <v>34</v>
      </c>
      <c r="B70" s="73"/>
      <c r="C70" s="73">
        <v>1000</v>
      </c>
      <c r="D70" s="73">
        <v>1000</v>
      </c>
      <c r="E70" s="73"/>
      <c r="F70" s="73"/>
      <c r="G70" s="74"/>
    </row>
    <row r="71" spans="1:7" ht="27" x14ac:dyDescent="0.3">
      <c r="A71" s="71" t="s">
        <v>106</v>
      </c>
      <c r="B71" s="73"/>
      <c r="C71" s="78">
        <v>1000</v>
      </c>
      <c r="D71" s="78">
        <v>1000</v>
      </c>
      <c r="E71" s="73"/>
      <c r="F71" s="73"/>
      <c r="G71" s="72"/>
    </row>
    <row r="72" spans="1:7" x14ac:dyDescent="0.3">
      <c r="A72" s="71" t="s">
        <v>35</v>
      </c>
      <c r="B72" s="73">
        <v>720</v>
      </c>
      <c r="C72" s="78">
        <v>1000</v>
      </c>
      <c r="D72" s="78">
        <v>698</v>
      </c>
      <c r="E72" s="73">
        <v>698</v>
      </c>
      <c r="F72" s="73">
        <f t="shared" si="0"/>
        <v>96.944444444444443</v>
      </c>
      <c r="G72" s="72">
        <v>100</v>
      </c>
    </row>
    <row r="73" spans="1:7" x14ac:dyDescent="0.3">
      <c r="A73" s="71" t="s">
        <v>107</v>
      </c>
      <c r="B73" s="73">
        <v>720</v>
      </c>
      <c r="C73" s="78">
        <v>1000</v>
      </c>
      <c r="D73" s="78">
        <v>698</v>
      </c>
      <c r="E73" s="73">
        <v>698</v>
      </c>
      <c r="F73" s="73">
        <f t="shared" ref="F73:F80" si="1">E73/B73*100</f>
        <v>96.944444444444443</v>
      </c>
      <c r="G73" s="72">
        <v>100</v>
      </c>
    </row>
    <row r="74" spans="1:7" x14ac:dyDescent="0.3">
      <c r="A74" s="71" t="s">
        <v>108</v>
      </c>
      <c r="B74" s="73">
        <v>720</v>
      </c>
      <c r="C74" s="78"/>
      <c r="D74" s="78"/>
      <c r="E74" s="73">
        <v>698</v>
      </c>
      <c r="F74" s="73">
        <f t="shared" si="1"/>
        <v>96.944444444444443</v>
      </c>
      <c r="G74" s="72"/>
    </row>
    <row r="75" spans="1:7" x14ac:dyDescent="0.3">
      <c r="A75" s="71" t="s">
        <v>8</v>
      </c>
      <c r="B75" s="73">
        <v>2338</v>
      </c>
      <c r="C75" s="78">
        <v>143486</v>
      </c>
      <c r="D75" s="78">
        <v>136386</v>
      </c>
      <c r="E75" s="73">
        <v>37125</v>
      </c>
      <c r="F75" s="73">
        <f t="shared" si="1"/>
        <v>1587.8956372968348</v>
      </c>
      <c r="G75" s="72">
        <v>27.22</v>
      </c>
    </row>
    <row r="76" spans="1:7" ht="27" x14ac:dyDescent="0.3">
      <c r="A76" s="71" t="s">
        <v>36</v>
      </c>
      <c r="B76" s="73">
        <v>2338</v>
      </c>
      <c r="C76" s="78">
        <v>142486</v>
      </c>
      <c r="D76" s="78">
        <v>135386</v>
      </c>
      <c r="E76" s="73">
        <v>37125</v>
      </c>
      <c r="F76" s="73">
        <f t="shared" si="1"/>
        <v>1587.8956372968348</v>
      </c>
      <c r="G76" s="72">
        <v>27.42</v>
      </c>
    </row>
    <row r="77" spans="1:7" x14ac:dyDescent="0.3">
      <c r="A77" s="71" t="s">
        <v>109</v>
      </c>
      <c r="B77" s="73">
        <v>2338</v>
      </c>
      <c r="C77" s="73">
        <v>139600</v>
      </c>
      <c r="D77" s="73">
        <v>132500</v>
      </c>
      <c r="E77" s="73">
        <v>37125</v>
      </c>
      <c r="F77" s="73">
        <f t="shared" si="1"/>
        <v>1587.8956372968348</v>
      </c>
      <c r="G77" s="74">
        <v>28.02</v>
      </c>
    </row>
    <row r="78" spans="1:7" s="33" customFormat="1" x14ac:dyDescent="0.3">
      <c r="A78" s="71" t="s">
        <v>110</v>
      </c>
      <c r="B78" s="73">
        <v>989.95</v>
      </c>
      <c r="C78" s="73"/>
      <c r="D78" s="73"/>
      <c r="E78" s="73"/>
      <c r="F78" s="73">
        <f t="shared" si="1"/>
        <v>0</v>
      </c>
      <c r="G78" s="74"/>
    </row>
    <row r="79" spans="1:7" x14ac:dyDescent="0.3">
      <c r="A79" s="71" t="s">
        <v>204</v>
      </c>
      <c r="B79" s="73"/>
      <c r="C79" s="73"/>
      <c r="D79" s="73"/>
      <c r="E79" s="73">
        <v>37125</v>
      </c>
      <c r="F79" s="73"/>
      <c r="G79" s="74"/>
    </row>
    <row r="80" spans="1:7" s="33" customFormat="1" ht="27" x14ac:dyDescent="0.3">
      <c r="A80" s="71" t="s">
        <v>111</v>
      </c>
      <c r="B80" s="73">
        <v>1348.05</v>
      </c>
      <c r="C80" s="73"/>
      <c r="D80" s="73"/>
      <c r="E80" s="73"/>
      <c r="F80" s="73">
        <f t="shared" si="1"/>
        <v>0</v>
      </c>
      <c r="G80" s="74"/>
    </row>
    <row r="81" spans="1:7" ht="27" x14ac:dyDescent="0.3">
      <c r="A81" s="71" t="s">
        <v>150</v>
      </c>
      <c r="B81" s="73"/>
      <c r="C81" s="78">
        <v>2886</v>
      </c>
      <c r="D81" s="78">
        <v>2886</v>
      </c>
      <c r="E81" s="73"/>
      <c r="F81" s="73"/>
      <c r="G81" s="72"/>
    </row>
    <row r="82" spans="1:7" ht="27" x14ac:dyDescent="0.3">
      <c r="A82" s="71" t="s">
        <v>37</v>
      </c>
      <c r="B82" s="73"/>
      <c r="C82" s="78">
        <v>1000</v>
      </c>
      <c r="D82" s="78">
        <v>1000</v>
      </c>
      <c r="E82" s="73"/>
      <c r="F82" s="73"/>
      <c r="G82" s="72"/>
    </row>
    <row r="83" spans="1:7" ht="27" x14ac:dyDescent="0.3">
      <c r="A83" s="71" t="s">
        <v>154</v>
      </c>
      <c r="B83" s="78"/>
      <c r="C83" s="73">
        <v>1000</v>
      </c>
      <c r="D83" s="73">
        <v>1000</v>
      </c>
      <c r="E83" s="73"/>
      <c r="F83" s="78"/>
      <c r="G83" s="74"/>
    </row>
    <row r="84" spans="1:7" x14ac:dyDescent="0.3">
      <c r="A84" s="110" t="s">
        <v>9</v>
      </c>
      <c r="B84" s="112">
        <v>542663.5</v>
      </c>
      <c r="C84" s="111">
        <v>1336415</v>
      </c>
      <c r="D84" s="111">
        <v>1472748</v>
      </c>
      <c r="E84" s="111">
        <v>687092.21</v>
      </c>
      <c r="F84" s="112">
        <f>E84/B84*100</f>
        <v>126.61478245726863</v>
      </c>
      <c r="G84" s="116">
        <v>46.65</v>
      </c>
    </row>
    <row r="85" spans="1:7" x14ac:dyDescent="0.3">
      <c r="A85" s="45"/>
      <c r="B85" s="35"/>
      <c r="C85" s="35"/>
      <c r="D85" s="35"/>
      <c r="E85" s="35"/>
      <c r="F85" s="46"/>
      <c r="G85" s="35"/>
    </row>
    <row r="87" spans="1:7" x14ac:dyDescent="0.3">
      <c r="A87" s="64" t="s">
        <v>189</v>
      </c>
      <c r="B87" s="62">
        <v>544529.05000000005</v>
      </c>
      <c r="C87" s="63">
        <v>1322439.1399999999</v>
      </c>
      <c r="D87" s="63">
        <v>1455689.06</v>
      </c>
      <c r="E87" s="61">
        <v>610839.67000000004</v>
      </c>
      <c r="F87" s="63">
        <v>107.34</v>
      </c>
      <c r="G87" s="70" t="s">
        <v>176</v>
      </c>
    </row>
    <row r="88" spans="1:7" x14ac:dyDescent="0.3">
      <c r="A88" s="64" t="s">
        <v>40</v>
      </c>
      <c r="B88" s="63">
        <v>542663.5</v>
      </c>
      <c r="C88" s="63">
        <v>1336415</v>
      </c>
      <c r="D88" s="63">
        <v>1472748</v>
      </c>
      <c r="E88" s="63">
        <v>687092.21</v>
      </c>
      <c r="F88" s="63">
        <v>107.49</v>
      </c>
      <c r="G88" s="70" t="s">
        <v>177</v>
      </c>
    </row>
    <row r="89" spans="1:7" x14ac:dyDescent="0.3">
      <c r="A89" s="89" t="s">
        <v>171</v>
      </c>
      <c r="B89" s="90">
        <v>1866.45</v>
      </c>
      <c r="C89" s="90">
        <f>C87-C88</f>
        <v>-13975.860000000102</v>
      </c>
      <c r="D89" s="90">
        <v>-17085.939999999999</v>
      </c>
      <c r="E89" s="90">
        <v>-76252.539999999994</v>
      </c>
      <c r="F89" s="90">
        <v>75.56</v>
      </c>
      <c r="G89" s="91" t="s">
        <v>190</v>
      </c>
    </row>
    <row r="90" spans="1:7" x14ac:dyDescent="0.3">
      <c r="A90" s="109" t="s">
        <v>187</v>
      </c>
      <c r="C90" s="90">
        <f>--13975.86</f>
        <v>13975.86</v>
      </c>
      <c r="D90" s="90">
        <v>-17085.939999999999</v>
      </c>
    </row>
    <row r="91" spans="1:7" x14ac:dyDescent="0.3">
      <c r="A91" s="109" t="s">
        <v>188</v>
      </c>
      <c r="B91" s="34">
        <v>2470.21</v>
      </c>
      <c r="C91" s="107"/>
      <c r="D91" s="107"/>
      <c r="E91" s="108">
        <v>-76252.539999999994</v>
      </c>
      <c r="F91">
        <v>75.56</v>
      </c>
    </row>
  </sheetData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0"/>
  <sheetViews>
    <sheetView topLeftCell="A37" workbookViewId="0">
      <selection activeCell="F44" sqref="F44"/>
    </sheetView>
  </sheetViews>
  <sheetFormatPr defaultRowHeight="14.4" x14ac:dyDescent="0.3"/>
  <cols>
    <col min="1" max="1" width="47.44140625" customWidth="1"/>
    <col min="2" max="2" width="18.77734375" customWidth="1"/>
    <col min="3" max="3" width="22.33203125" customWidth="1"/>
    <col min="4" max="4" width="21.33203125" customWidth="1"/>
    <col min="5" max="5" width="21.44140625" customWidth="1"/>
    <col min="6" max="6" width="17.33203125" customWidth="1"/>
    <col min="7" max="7" width="13.88671875" customWidth="1"/>
  </cols>
  <sheetData>
    <row r="1" spans="1:7" x14ac:dyDescent="0.3">
      <c r="C1" s="21" t="s">
        <v>16</v>
      </c>
    </row>
    <row r="2" spans="1:7" x14ac:dyDescent="0.3">
      <c r="C2" s="7" t="s">
        <v>3</v>
      </c>
    </row>
    <row r="3" spans="1:7" x14ac:dyDescent="0.3">
      <c r="C3" s="32" t="s">
        <v>148</v>
      </c>
    </row>
    <row r="4" spans="1:7" s="33" customFormat="1" ht="15" thickBot="1" x14ac:dyDescent="0.35"/>
    <row r="5" spans="1:7" s="33" customFormat="1" ht="21" thickBot="1" x14ac:dyDescent="0.35">
      <c r="A5" s="80" t="s">
        <v>0</v>
      </c>
      <c r="B5" s="80" t="s">
        <v>38</v>
      </c>
      <c r="C5" s="80" t="s">
        <v>169</v>
      </c>
      <c r="D5" s="80" t="s">
        <v>207</v>
      </c>
      <c r="E5" s="117" t="s">
        <v>170</v>
      </c>
      <c r="F5" s="122" t="s">
        <v>1</v>
      </c>
      <c r="G5" s="122" t="s">
        <v>2</v>
      </c>
    </row>
    <row r="6" spans="1:7" ht="32.4" customHeight="1" x14ac:dyDescent="0.3">
      <c r="A6" s="97" t="s">
        <v>6</v>
      </c>
      <c r="B6" s="98">
        <v>544529.94999999995</v>
      </c>
      <c r="C6" s="98">
        <v>1336415</v>
      </c>
      <c r="D6" s="98">
        <v>1472748</v>
      </c>
      <c r="E6" s="118">
        <v>610839.67000000004</v>
      </c>
      <c r="F6" s="118">
        <f>E6/B6*100</f>
        <v>112.17742384968909</v>
      </c>
      <c r="G6" s="118">
        <f>E6/D6*100</f>
        <v>41.476183977163785</v>
      </c>
    </row>
    <row r="7" spans="1:7" ht="27" x14ac:dyDescent="0.3">
      <c r="A7" s="83" t="s">
        <v>205</v>
      </c>
      <c r="B7" s="84">
        <v>544529.94999999995</v>
      </c>
      <c r="C7" s="84">
        <v>1336415</v>
      </c>
      <c r="D7" s="84">
        <v>1472748</v>
      </c>
      <c r="E7" s="119">
        <v>610839.67000000004</v>
      </c>
      <c r="F7" s="119">
        <f>E7/B7*100</f>
        <v>112.17742384968909</v>
      </c>
      <c r="G7" s="119">
        <f t="shared" ref="G7:G70" si="0">E7/D7*100</f>
        <v>41.476183977163785</v>
      </c>
    </row>
    <row r="8" spans="1:7" x14ac:dyDescent="0.3">
      <c r="A8" s="126" t="s">
        <v>206</v>
      </c>
      <c r="B8" s="130">
        <v>544529.94999999995</v>
      </c>
      <c r="C8" s="127">
        <v>1336415</v>
      </c>
      <c r="D8" s="127">
        <v>1472748</v>
      </c>
      <c r="E8" s="128">
        <v>610839.67000000004</v>
      </c>
      <c r="F8" s="143">
        <f>E8/B8*100</f>
        <v>112.17742384968909</v>
      </c>
      <c r="G8" s="143">
        <f t="shared" si="0"/>
        <v>41.476183977163785</v>
      </c>
    </row>
    <row r="9" spans="1:7" ht="23.4" customHeight="1" x14ac:dyDescent="0.3">
      <c r="A9" s="99" t="s">
        <v>27</v>
      </c>
      <c r="B9" s="88">
        <v>1977.74</v>
      </c>
      <c r="C9" s="88">
        <v>138531</v>
      </c>
      <c r="D9" s="88">
        <v>29031</v>
      </c>
      <c r="E9" s="121">
        <v>4943.1499999999996</v>
      </c>
      <c r="F9" s="131">
        <f>E9/B9*100</f>
        <v>249.93932468372989</v>
      </c>
      <c r="G9" s="131">
        <f t="shared" si="0"/>
        <v>17.027143398436152</v>
      </c>
    </row>
    <row r="10" spans="1:7" ht="15.6" customHeight="1" x14ac:dyDescent="0.3">
      <c r="A10" s="99" t="s">
        <v>4</v>
      </c>
      <c r="B10" s="88">
        <v>0</v>
      </c>
      <c r="C10" s="88">
        <v>138531</v>
      </c>
      <c r="D10" s="88">
        <v>29031</v>
      </c>
      <c r="E10" s="121">
        <v>4943.1499999999996</v>
      </c>
      <c r="F10" s="131"/>
      <c r="G10" s="131">
        <f t="shared" si="0"/>
        <v>17.027143398436152</v>
      </c>
    </row>
    <row r="11" spans="1:7" ht="27" x14ac:dyDescent="0.3">
      <c r="A11" s="87" t="s">
        <v>26</v>
      </c>
      <c r="B11" s="88">
        <v>0</v>
      </c>
      <c r="C11" s="88">
        <v>138531</v>
      </c>
      <c r="D11" s="88">
        <v>29031</v>
      </c>
      <c r="E11" s="121">
        <v>4943.1499999999996</v>
      </c>
      <c r="F11" s="131"/>
      <c r="G11" s="131">
        <f t="shared" si="0"/>
        <v>17.027143398436152</v>
      </c>
    </row>
    <row r="12" spans="1:7" x14ac:dyDescent="0.3">
      <c r="A12" s="126" t="s">
        <v>25</v>
      </c>
      <c r="B12" s="127">
        <v>6319.42</v>
      </c>
      <c r="C12" s="127">
        <v>16300</v>
      </c>
      <c r="D12" s="127">
        <v>17030</v>
      </c>
      <c r="E12" s="128">
        <v>5824.75</v>
      </c>
      <c r="F12" s="143">
        <f>E12/B12*100</f>
        <v>92.172224666187716</v>
      </c>
      <c r="G12" s="143">
        <f t="shared" si="0"/>
        <v>34.202877275396361</v>
      </c>
    </row>
    <row r="13" spans="1:7" ht="19.8" customHeight="1" x14ac:dyDescent="0.3">
      <c r="A13" s="99" t="s">
        <v>4</v>
      </c>
      <c r="B13" s="88">
        <v>0</v>
      </c>
      <c r="C13" s="88">
        <v>14478.39</v>
      </c>
      <c r="D13" s="88">
        <v>13862.45</v>
      </c>
      <c r="E13" s="121">
        <v>5824.75</v>
      </c>
      <c r="F13" s="131"/>
      <c r="G13" s="131">
        <f t="shared" si="0"/>
        <v>42.018185818524138</v>
      </c>
    </row>
    <row r="14" spans="1:7" ht="42.6" customHeight="1" x14ac:dyDescent="0.3">
      <c r="A14" s="99" t="s">
        <v>24</v>
      </c>
      <c r="B14" s="88">
        <v>0</v>
      </c>
      <c r="C14" s="88">
        <v>14478.39</v>
      </c>
      <c r="D14" s="88">
        <v>13862.45</v>
      </c>
      <c r="E14" s="121">
        <v>5824.75</v>
      </c>
      <c r="F14" s="131"/>
      <c r="G14" s="131">
        <f t="shared" si="0"/>
        <v>42.018185818524138</v>
      </c>
    </row>
    <row r="15" spans="1:7" x14ac:dyDescent="0.3">
      <c r="A15" s="87" t="s">
        <v>185</v>
      </c>
      <c r="B15" s="88">
        <v>0</v>
      </c>
      <c r="C15" s="88">
        <v>1821.61</v>
      </c>
      <c r="D15" s="88">
        <v>3167.55</v>
      </c>
      <c r="E15" s="121">
        <v>0</v>
      </c>
      <c r="F15" s="131">
        <v>0</v>
      </c>
      <c r="G15" s="131">
        <f t="shared" si="0"/>
        <v>0</v>
      </c>
    </row>
    <row r="16" spans="1:7" x14ac:dyDescent="0.3">
      <c r="A16" s="99" t="s">
        <v>186</v>
      </c>
      <c r="B16" s="88">
        <v>0</v>
      </c>
      <c r="C16" s="88">
        <v>1821.61</v>
      </c>
      <c r="D16" s="88">
        <v>3167.55</v>
      </c>
      <c r="E16" s="121">
        <v>0</v>
      </c>
      <c r="F16" s="131">
        <v>0</v>
      </c>
      <c r="G16" s="131">
        <f t="shared" si="0"/>
        <v>0</v>
      </c>
    </row>
    <row r="17" spans="1:7" ht="16.2" customHeight="1" x14ac:dyDescent="0.3">
      <c r="A17" s="126" t="s">
        <v>28</v>
      </c>
      <c r="B17" s="127">
        <v>56497.13</v>
      </c>
      <c r="C17" s="127">
        <v>121050</v>
      </c>
      <c r="D17" s="127">
        <v>232800</v>
      </c>
      <c r="E17" s="128">
        <v>103499.38</v>
      </c>
      <c r="F17" s="143">
        <f>E17/B17*100</f>
        <v>183.19404897204515</v>
      </c>
      <c r="G17" s="143">
        <f t="shared" si="0"/>
        <v>44.458496563573888</v>
      </c>
    </row>
    <row r="18" spans="1:7" ht="20.399999999999999" customHeight="1" x14ac:dyDescent="0.3">
      <c r="A18" s="87" t="s">
        <v>4</v>
      </c>
      <c r="B18" s="88">
        <v>0</v>
      </c>
      <c r="C18" s="88">
        <v>121050</v>
      </c>
      <c r="D18" s="88">
        <v>232800</v>
      </c>
      <c r="E18" s="121">
        <v>103499.38</v>
      </c>
      <c r="F18" s="131"/>
      <c r="G18" s="131">
        <f t="shared" si="0"/>
        <v>44.458496563573888</v>
      </c>
    </row>
    <row r="19" spans="1:7" ht="28.8" customHeight="1" x14ac:dyDescent="0.3">
      <c r="A19" s="85" t="s">
        <v>26</v>
      </c>
      <c r="B19" s="86">
        <v>0</v>
      </c>
      <c r="C19" s="86">
        <v>121050</v>
      </c>
      <c r="D19" s="86">
        <v>232800</v>
      </c>
      <c r="E19" s="120">
        <v>103499.38</v>
      </c>
      <c r="F19" s="131"/>
      <c r="G19" s="131">
        <f t="shared" si="0"/>
        <v>44.458496563573888</v>
      </c>
    </row>
    <row r="20" spans="1:7" ht="18.600000000000001" customHeight="1" x14ac:dyDescent="0.3">
      <c r="A20" s="99" t="s">
        <v>21</v>
      </c>
      <c r="B20" s="88">
        <v>0</v>
      </c>
      <c r="C20" s="88">
        <v>20</v>
      </c>
      <c r="D20" s="88">
        <v>10</v>
      </c>
      <c r="E20" s="121">
        <v>0</v>
      </c>
      <c r="F20" s="131"/>
      <c r="G20" s="131">
        <f t="shared" si="0"/>
        <v>0</v>
      </c>
    </row>
    <row r="21" spans="1:7" ht="17.399999999999999" customHeight="1" x14ac:dyDescent="0.3">
      <c r="A21" s="99" t="s">
        <v>4</v>
      </c>
      <c r="B21" s="88">
        <v>0</v>
      </c>
      <c r="C21" s="88">
        <v>20</v>
      </c>
      <c r="D21" s="88">
        <v>10</v>
      </c>
      <c r="E21" s="121">
        <v>0</v>
      </c>
      <c r="F21" s="131"/>
      <c r="G21" s="131">
        <f t="shared" si="0"/>
        <v>0</v>
      </c>
    </row>
    <row r="22" spans="1:7" ht="19.2" customHeight="1" x14ac:dyDescent="0.3">
      <c r="A22" s="87" t="s">
        <v>20</v>
      </c>
      <c r="B22" s="88">
        <v>0</v>
      </c>
      <c r="C22" s="88">
        <v>20</v>
      </c>
      <c r="D22" s="88">
        <v>10</v>
      </c>
      <c r="E22" s="121">
        <v>0</v>
      </c>
      <c r="F22" s="131"/>
      <c r="G22" s="131">
        <f t="shared" si="0"/>
        <v>0</v>
      </c>
    </row>
    <row r="23" spans="1:7" x14ac:dyDescent="0.3">
      <c r="A23" s="85" t="s">
        <v>23</v>
      </c>
      <c r="B23" s="86">
        <v>2656.19</v>
      </c>
      <c r="C23" s="86">
        <v>3300</v>
      </c>
      <c r="D23" s="86">
        <v>3400</v>
      </c>
      <c r="E23" s="120">
        <v>910</v>
      </c>
      <c r="F23" s="120">
        <f>E23/B23*100</f>
        <v>34.259597393258765</v>
      </c>
      <c r="G23" s="120">
        <f t="shared" si="0"/>
        <v>26.764705882352942</v>
      </c>
    </row>
    <row r="24" spans="1:7" ht="14.4" customHeight="1" x14ac:dyDescent="0.3">
      <c r="A24" s="99" t="s">
        <v>4</v>
      </c>
      <c r="B24" s="88">
        <v>0</v>
      </c>
      <c r="C24" s="88">
        <v>3300</v>
      </c>
      <c r="D24" s="88">
        <v>2855.24</v>
      </c>
      <c r="E24" s="121">
        <v>910</v>
      </c>
      <c r="F24" s="131"/>
      <c r="G24" s="131">
        <f t="shared" si="0"/>
        <v>31.871226236673628</v>
      </c>
    </row>
    <row r="25" spans="1:7" s="23" customFormat="1" ht="15.6" customHeight="1" x14ac:dyDescent="0.3">
      <c r="A25" s="99" t="s">
        <v>22</v>
      </c>
      <c r="B25" s="88">
        <v>0</v>
      </c>
      <c r="C25" s="88">
        <v>3300</v>
      </c>
      <c r="D25" s="88">
        <v>2855.24</v>
      </c>
      <c r="E25" s="121">
        <v>910</v>
      </c>
      <c r="F25" s="132"/>
      <c r="G25" s="132">
        <f t="shared" si="0"/>
        <v>31.871226236673628</v>
      </c>
    </row>
    <row r="26" spans="1:7" ht="19.2" customHeight="1" x14ac:dyDescent="0.3">
      <c r="A26" s="87" t="s">
        <v>185</v>
      </c>
      <c r="B26" s="88">
        <v>0</v>
      </c>
      <c r="C26" s="88">
        <v>0</v>
      </c>
      <c r="D26" s="88">
        <v>544.76</v>
      </c>
      <c r="E26" s="121">
        <v>0</v>
      </c>
      <c r="F26" s="131"/>
      <c r="G26" s="131">
        <f t="shared" si="0"/>
        <v>0</v>
      </c>
    </row>
    <row r="27" spans="1:7" x14ac:dyDescent="0.3">
      <c r="A27" s="45" t="s">
        <v>186</v>
      </c>
      <c r="B27" s="35">
        <v>0</v>
      </c>
      <c r="C27" s="35">
        <v>0</v>
      </c>
      <c r="D27" s="35">
        <v>544.76</v>
      </c>
      <c r="E27" s="129">
        <v>0</v>
      </c>
      <c r="F27" s="131"/>
      <c r="G27" s="131">
        <f t="shared" si="0"/>
        <v>0</v>
      </c>
    </row>
    <row r="28" spans="1:7" ht="27" x14ac:dyDescent="0.3">
      <c r="A28" s="126" t="s">
        <v>18</v>
      </c>
      <c r="B28" s="127">
        <v>4724.9799999999996</v>
      </c>
      <c r="C28" s="127">
        <v>17959</v>
      </c>
      <c r="D28" s="127">
        <v>17657</v>
      </c>
      <c r="E28" s="128">
        <v>1209.3699999999999</v>
      </c>
      <c r="F28" s="143">
        <f>E28/B28*100</f>
        <v>25.59524061477509</v>
      </c>
      <c r="G28" s="143">
        <f t="shared" si="0"/>
        <v>6.8492382624454882</v>
      </c>
    </row>
    <row r="29" spans="1:7" ht="15" customHeight="1" x14ac:dyDescent="0.3">
      <c r="A29" s="99" t="s">
        <v>4</v>
      </c>
      <c r="B29" s="88">
        <v>0</v>
      </c>
      <c r="C29" s="88">
        <v>5804.75</v>
      </c>
      <c r="D29" s="88">
        <v>4310.37</v>
      </c>
      <c r="E29" s="121">
        <v>1209.3699999999999</v>
      </c>
      <c r="F29" s="131"/>
      <c r="G29" s="131">
        <f t="shared" si="0"/>
        <v>28.057220145834343</v>
      </c>
    </row>
    <row r="30" spans="1:7" ht="27.6" customHeight="1" x14ac:dyDescent="0.3">
      <c r="A30" s="87" t="s">
        <v>17</v>
      </c>
      <c r="B30" s="88">
        <v>0</v>
      </c>
      <c r="C30" s="88">
        <v>5804.75</v>
      </c>
      <c r="D30" s="88">
        <v>4310.37</v>
      </c>
      <c r="E30" s="121">
        <v>1209.3699999999999</v>
      </c>
      <c r="F30" s="131"/>
      <c r="G30" s="131">
        <f t="shared" si="0"/>
        <v>28.057220145834343</v>
      </c>
    </row>
    <row r="31" spans="1:7" ht="25.8" customHeight="1" x14ac:dyDescent="0.3">
      <c r="A31" s="45" t="s">
        <v>185</v>
      </c>
      <c r="B31" s="35">
        <v>0</v>
      </c>
      <c r="C31" s="35">
        <v>12154.25</v>
      </c>
      <c r="D31" s="35">
        <v>13346.63</v>
      </c>
      <c r="E31" s="129">
        <v>0</v>
      </c>
      <c r="F31" s="131"/>
      <c r="G31" s="131">
        <f t="shared" si="0"/>
        <v>0</v>
      </c>
    </row>
    <row r="32" spans="1:7" ht="19.8" customHeight="1" x14ac:dyDescent="0.3">
      <c r="A32" s="99" t="s">
        <v>186</v>
      </c>
      <c r="B32" s="88">
        <v>0</v>
      </c>
      <c r="C32" s="88">
        <v>12154.25</v>
      </c>
      <c r="D32" s="88">
        <v>13346.63</v>
      </c>
      <c r="E32" s="121">
        <v>0</v>
      </c>
      <c r="F32" s="131"/>
      <c r="G32" s="131">
        <f t="shared" si="0"/>
        <v>0</v>
      </c>
    </row>
    <row r="33" spans="1:7" x14ac:dyDescent="0.3">
      <c r="A33" s="126" t="s">
        <v>19</v>
      </c>
      <c r="B33" s="127">
        <v>466675.55</v>
      </c>
      <c r="C33" s="127">
        <v>1021100</v>
      </c>
      <c r="D33" s="127">
        <v>1145500</v>
      </c>
      <c r="E33" s="128">
        <v>481576.47</v>
      </c>
      <c r="F33" s="143">
        <f>E33/B33*100</f>
        <v>103.1929935048022</v>
      </c>
      <c r="G33" s="143">
        <f t="shared" si="0"/>
        <v>42.040721955477956</v>
      </c>
    </row>
    <row r="34" spans="1:7" ht="16.8" customHeight="1" x14ac:dyDescent="0.3">
      <c r="A34" s="87" t="s">
        <v>4</v>
      </c>
      <c r="B34" s="88">
        <v>0</v>
      </c>
      <c r="C34" s="88">
        <v>1021100</v>
      </c>
      <c r="D34" s="88">
        <v>1145500</v>
      </c>
      <c r="E34" s="121">
        <v>481576.47</v>
      </c>
      <c r="F34" s="131"/>
      <c r="G34" s="131">
        <f t="shared" si="0"/>
        <v>42.040721955477956</v>
      </c>
    </row>
    <row r="35" spans="1:7" ht="28.2" customHeight="1" x14ac:dyDescent="0.3">
      <c r="A35" s="87" t="s">
        <v>17</v>
      </c>
      <c r="B35" s="88">
        <v>0</v>
      </c>
      <c r="C35" s="88">
        <v>1021100</v>
      </c>
      <c r="D35" s="88">
        <v>1145500</v>
      </c>
      <c r="E35" s="121">
        <v>481576.47</v>
      </c>
      <c r="F35" s="131"/>
      <c r="G35" s="131">
        <f t="shared" si="0"/>
        <v>42.040721955477956</v>
      </c>
    </row>
    <row r="36" spans="1:7" ht="16.8" customHeight="1" x14ac:dyDescent="0.3">
      <c r="A36" s="126" t="s">
        <v>155</v>
      </c>
      <c r="B36" s="127">
        <v>5678.94</v>
      </c>
      <c r="C36" s="127">
        <v>15455</v>
      </c>
      <c r="D36" s="127">
        <v>24720</v>
      </c>
      <c r="E36" s="128">
        <v>12876.55</v>
      </c>
      <c r="F36" s="143">
        <f>E36/B36*100</f>
        <v>226.74213849767736</v>
      </c>
      <c r="G36" s="143">
        <f t="shared" si="0"/>
        <v>52.089603559870547</v>
      </c>
    </row>
    <row r="37" spans="1:7" x14ac:dyDescent="0.3">
      <c r="A37" s="99" t="s">
        <v>4</v>
      </c>
      <c r="B37" s="88">
        <v>0</v>
      </c>
      <c r="C37" s="88">
        <v>15455</v>
      </c>
      <c r="D37" s="88">
        <v>24720</v>
      </c>
      <c r="E37" s="121">
        <v>12876.55</v>
      </c>
      <c r="F37" s="131"/>
      <c r="G37" s="131">
        <f t="shared" si="0"/>
        <v>52.089603559870547</v>
      </c>
    </row>
    <row r="38" spans="1:7" ht="26.4" customHeight="1" x14ac:dyDescent="0.3">
      <c r="A38" s="87" t="s">
        <v>26</v>
      </c>
      <c r="B38" s="88">
        <v>0</v>
      </c>
      <c r="C38" s="88">
        <v>15455</v>
      </c>
      <c r="D38" s="88">
        <v>24720</v>
      </c>
      <c r="E38" s="121">
        <v>12876.55</v>
      </c>
      <c r="F38" s="131"/>
      <c r="G38" s="131">
        <f t="shared" si="0"/>
        <v>52.089603559870547</v>
      </c>
    </row>
    <row r="39" spans="1:7" ht="30" customHeight="1" x14ac:dyDescent="0.3">
      <c r="A39" s="85" t="s">
        <v>184</v>
      </c>
      <c r="B39" s="86">
        <v>0</v>
      </c>
      <c r="C39" s="86">
        <v>2400</v>
      </c>
      <c r="D39" s="86">
        <v>2400</v>
      </c>
      <c r="E39" s="120">
        <v>0</v>
      </c>
      <c r="F39" s="120"/>
      <c r="G39" s="120">
        <f t="shared" si="0"/>
        <v>0</v>
      </c>
    </row>
    <row r="40" spans="1:7" x14ac:dyDescent="0.3">
      <c r="A40" s="99" t="s">
        <v>4</v>
      </c>
      <c r="B40" s="88">
        <v>0</v>
      </c>
      <c r="C40" s="88">
        <v>2400</v>
      </c>
      <c r="D40" s="88">
        <v>2400</v>
      </c>
      <c r="E40" s="121">
        <v>0</v>
      </c>
      <c r="F40" s="131"/>
      <c r="G40" s="131">
        <f t="shared" si="0"/>
        <v>0</v>
      </c>
    </row>
    <row r="41" spans="1:7" ht="40.200000000000003" x14ac:dyDescent="0.3">
      <c r="A41" s="99" t="s">
        <v>24</v>
      </c>
      <c r="B41" s="88">
        <v>0</v>
      </c>
      <c r="C41" s="88">
        <v>2400</v>
      </c>
      <c r="D41" s="88">
        <v>2400</v>
      </c>
      <c r="E41" s="121">
        <v>0</v>
      </c>
      <c r="F41" s="131"/>
      <c r="G41" s="131">
        <f t="shared" si="0"/>
        <v>0</v>
      </c>
    </row>
    <row r="42" spans="1:7" ht="27" x14ac:dyDescent="0.3">
      <c r="A42" s="87" t="s">
        <v>30</v>
      </c>
      <c r="B42" s="88">
        <v>0</v>
      </c>
      <c r="C42" s="88">
        <v>300</v>
      </c>
      <c r="D42" s="88">
        <v>200</v>
      </c>
      <c r="E42" s="121">
        <v>0</v>
      </c>
      <c r="F42" s="131"/>
      <c r="G42" s="131">
        <f t="shared" si="0"/>
        <v>0</v>
      </c>
    </row>
    <row r="43" spans="1:7" ht="14.4" customHeight="1" x14ac:dyDescent="0.3">
      <c r="A43" s="85" t="s">
        <v>5</v>
      </c>
      <c r="B43" s="86">
        <v>0</v>
      </c>
      <c r="C43" s="86">
        <v>300</v>
      </c>
      <c r="D43" s="86">
        <v>200</v>
      </c>
      <c r="E43" s="120">
        <v>0</v>
      </c>
      <c r="F43" s="120"/>
      <c r="G43" s="120">
        <f t="shared" si="0"/>
        <v>0</v>
      </c>
    </row>
    <row r="44" spans="1:7" ht="27" x14ac:dyDescent="0.3">
      <c r="A44" s="99" t="s">
        <v>29</v>
      </c>
      <c r="B44" s="88">
        <v>0</v>
      </c>
      <c r="C44" s="88">
        <v>300</v>
      </c>
      <c r="D44" s="88">
        <v>200</v>
      </c>
      <c r="E44" s="121">
        <v>0</v>
      </c>
      <c r="F44" s="131"/>
      <c r="G44" s="131">
        <f t="shared" si="0"/>
        <v>0</v>
      </c>
    </row>
    <row r="45" spans="1:7" ht="18" customHeight="1" thickBot="1" x14ac:dyDescent="0.35">
      <c r="A45" s="34"/>
      <c r="B45" s="34"/>
      <c r="C45" s="34"/>
      <c r="D45" s="34"/>
      <c r="E45" s="123"/>
      <c r="F45" s="133"/>
      <c r="G45" s="34" t="e">
        <f t="shared" si="0"/>
        <v>#DIV/0!</v>
      </c>
    </row>
    <row r="46" spans="1:7" ht="24.6" customHeight="1" thickBot="1" x14ac:dyDescent="0.35">
      <c r="A46" s="80" t="s">
        <v>0</v>
      </c>
      <c r="B46" s="124" t="s">
        <v>38</v>
      </c>
      <c r="C46" s="124" t="s">
        <v>169</v>
      </c>
      <c r="D46" s="124" t="s">
        <v>163</v>
      </c>
      <c r="E46" s="125" t="s">
        <v>170</v>
      </c>
      <c r="F46" s="134" t="s">
        <v>1</v>
      </c>
      <c r="G46" s="135" t="s">
        <v>2</v>
      </c>
    </row>
    <row r="47" spans="1:7" ht="15" customHeight="1" x14ac:dyDescent="0.3">
      <c r="A47" s="81" t="s">
        <v>9</v>
      </c>
      <c r="B47" s="82">
        <v>542663.5</v>
      </c>
      <c r="C47" s="82">
        <v>1336415</v>
      </c>
      <c r="D47" s="82">
        <v>1472748</v>
      </c>
      <c r="E47" s="82">
        <v>687092.21</v>
      </c>
      <c r="F47" s="142">
        <v>46.65</v>
      </c>
      <c r="G47" s="142">
        <f t="shared" si="0"/>
        <v>46.653752712616139</v>
      </c>
    </row>
    <row r="48" spans="1:7" ht="28.8" customHeight="1" x14ac:dyDescent="0.3">
      <c r="A48" s="97" t="s">
        <v>208</v>
      </c>
      <c r="B48" s="82">
        <v>542663.5</v>
      </c>
      <c r="C48" s="98">
        <v>1336415</v>
      </c>
      <c r="D48" s="98">
        <v>1472748</v>
      </c>
      <c r="E48" s="98">
        <v>687092.21</v>
      </c>
      <c r="F48" s="140">
        <f>E48/B48*100</f>
        <v>126.61478245726863</v>
      </c>
      <c r="G48" s="140">
        <f t="shared" si="0"/>
        <v>46.653752712616139</v>
      </c>
    </row>
    <row r="49" spans="1:7" x14ac:dyDescent="0.3">
      <c r="A49" s="83" t="s">
        <v>209</v>
      </c>
      <c r="B49" s="82">
        <v>542663.5</v>
      </c>
      <c r="C49" s="84">
        <v>1336415</v>
      </c>
      <c r="D49" s="84">
        <v>1472748</v>
      </c>
      <c r="E49" s="84">
        <v>687092.21</v>
      </c>
      <c r="F49" s="141">
        <f>E49/B49*100</f>
        <v>126.61478245726863</v>
      </c>
      <c r="G49" s="141">
        <f t="shared" si="0"/>
        <v>46.653752712616139</v>
      </c>
    </row>
    <row r="50" spans="1:7" x14ac:dyDescent="0.3">
      <c r="A50" s="85" t="s">
        <v>27</v>
      </c>
      <c r="B50" s="86">
        <v>1977.74</v>
      </c>
      <c r="C50" s="86">
        <v>138531</v>
      </c>
      <c r="D50" s="86">
        <v>29031</v>
      </c>
      <c r="E50" s="86">
        <v>4943.1499999999996</v>
      </c>
      <c r="F50" s="139">
        <f>E50/B50*100</f>
        <v>249.93932468372989</v>
      </c>
      <c r="G50" s="139">
        <f t="shared" si="0"/>
        <v>17.027143398436152</v>
      </c>
    </row>
    <row r="51" spans="1:7" x14ac:dyDescent="0.3">
      <c r="A51" s="99" t="s">
        <v>7</v>
      </c>
      <c r="B51" s="88">
        <v>0</v>
      </c>
      <c r="C51" s="88">
        <v>8000</v>
      </c>
      <c r="D51" s="88">
        <v>13500</v>
      </c>
      <c r="E51" s="86">
        <v>4943.1499999999996</v>
      </c>
      <c r="F51" s="137">
        <v>0</v>
      </c>
      <c r="G51" s="131">
        <f t="shared" si="0"/>
        <v>36.615925925925922</v>
      </c>
    </row>
    <row r="52" spans="1:7" ht="14.4" customHeight="1" x14ac:dyDescent="0.3">
      <c r="A52" s="99" t="s">
        <v>31</v>
      </c>
      <c r="B52" s="88">
        <v>0</v>
      </c>
      <c r="C52" s="88">
        <v>6000</v>
      </c>
      <c r="D52" s="88">
        <v>12100</v>
      </c>
      <c r="E52" s="88">
        <v>4721.6899999999996</v>
      </c>
      <c r="F52" s="137">
        <v>0</v>
      </c>
      <c r="G52" s="131">
        <f t="shared" si="0"/>
        <v>39.022231404958674</v>
      </c>
    </row>
    <row r="53" spans="1:7" x14ac:dyDescent="0.3">
      <c r="A53" s="87" t="s">
        <v>71</v>
      </c>
      <c r="B53" s="88">
        <v>0</v>
      </c>
      <c r="C53" s="88">
        <v>4000</v>
      </c>
      <c r="D53" s="88">
        <v>9500</v>
      </c>
      <c r="E53" s="88">
        <v>0</v>
      </c>
      <c r="F53" s="137">
        <v>0</v>
      </c>
      <c r="G53" s="131">
        <f t="shared" si="0"/>
        <v>0</v>
      </c>
    </row>
    <row r="54" spans="1:7" x14ac:dyDescent="0.3">
      <c r="A54" s="87" t="s">
        <v>73</v>
      </c>
      <c r="B54" s="88">
        <v>0</v>
      </c>
      <c r="C54" s="88">
        <v>1000</v>
      </c>
      <c r="D54" s="88">
        <v>1000</v>
      </c>
      <c r="E54" s="88">
        <v>0</v>
      </c>
      <c r="F54" s="137">
        <v>0</v>
      </c>
      <c r="G54" s="131">
        <f t="shared" si="0"/>
        <v>0</v>
      </c>
    </row>
    <row r="55" spans="1:7" ht="19.2" customHeight="1" x14ac:dyDescent="0.3">
      <c r="A55" s="87" t="s">
        <v>75</v>
      </c>
      <c r="B55" s="88">
        <v>0</v>
      </c>
      <c r="C55" s="88">
        <v>1000</v>
      </c>
      <c r="D55" s="88">
        <v>1600</v>
      </c>
      <c r="E55" s="88">
        <v>0</v>
      </c>
      <c r="F55" s="137">
        <v>0</v>
      </c>
      <c r="G55" s="131">
        <f t="shared" si="0"/>
        <v>0</v>
      </c>
    </row>
    <row r="56" spans="1:7" x14ac:dyDescent="0.3">
      <c r="A56" s="99" t="s">
        <v>32</v>
      </c>
      <c r="B56" s="88">
        <v>0</v>
      </c>
      <c r="C56" s="88">
        <v>2000</v>
      </c>
      <c r="D56" s="88">
        <v>1400</v>
      </c>
      <c r="E56" s="88">
        <v>221.46</v>
      </c>
      <c r="F56" s="137">
        <v>0</v>
      </c>
      <c r="G56" s="131">
        <f t="shared" si="0"/>
        <v>15.818571428571429</v>
      </c>
    </row>
    <row r="57" spans="1:7" x14ac:dyDescent="0.3">
      <c r="A57" s="87" t="s">
        <v>77</v>
      </c>
      <c r="B57" s="88">
        <v>0</v>
      </c>
      <c r="C57" s="88">
        <v>1500</v>
      </c>
      <c r="D57" s="88">
        <v>900</v>
      </c>
      <c r="E57" s="88">
        <v>0</v>
      </c>
      <c r="F57" s="137">
        <v>0</v>
      </c>
      <c r="G57" s="131">
        <f t="shared" si="0"/>
        <v>0</v>
      </c>
    </row>
    <row r="58" spans="1:7" ht="27.6" customHeight="1" x14ac:dyDescent="0.3">
      <c r="A58" s="87" t="s">
        <v>82</v>
      </c>
      <c r="B58" s="88">
        <v>0</v>
      </c>
      <c r="C58" s="88">
        <v>100</v>
      </c>
      <c r="D58" s="88">
        <v>100</v>
      </c>
      <c r="E58" s="88">
        <v>0</v>
      </c>
      <c r="F58" s="137">
        <v>0</v>
      </c>
      <c r="G58" s="131">
        <f t="shared" si="0"/>
        <v>0</v>
      </c>
    </row>
    <row r="59" spans="1:7" ht="25.8" customHeight="1" x14ac:dyDescent="0.3">
      <c r="A59" s="87" t="s">
        <v>98</v>
      </c>
      <c r="B59" s="88">
        <v>0</v>
      </c>
      <c r="C59" s="88">
        <v>400</v>
      </c>
      <c r="D59" s="88">
        <v>400</v>
      </c>
      <c r="E59" s="88">
        <v>0</v>
      </c>
      <c r="F59" s="137">
        <v>0</v>
      </c>
      <c r="G59" s="131">
        <f t="shared" si="0"/>
        <v>0</v>
      </c>
    </row>
    <row r="60" spans="1:7" x14ac:dyDescent="0.3">
      <c r="A60" s="99" t="s">
        <v>8</v>
      </c>
      <c r="B60" s="88">
        <v>0</v>
      </c>
      <c r="C60" s="88">
        <v>130531</v>
      </c>
      <c r="D60" s="88">
        <v>15531</v>
      </c>
      <c r="E60" s="88">
        <v>0</v>
      </c>
      <c r="F60" s="137">
        <v>0</v>
      </c>
      <c r="G60" s="131">
        <f t="shared" si="0"/>
        <v>0</v>
      </c>
    </row>
    <row r="61" spans="1:7" ht="27" x14ac:dyDescent="0.3">
      <c r="A61" s="99" t="s">
        <v>36</v>
      </c>
      <c r="B61" s="88">
        <v>0</v>
      </c>
      <c r="C61" s="88">
        <v>130531</v>
      </c>
      <c r="D61" s="88">
        <v>15531</v>
      </c>
      <c r="E61" s="88">
        <v>0</v>
      </c>
      <c r="F61" s="137">
        <v>0</v>
      </c>
      <c r="G61" s="131">
        <f t="shared" si="0"/>
        <v>0</v>
      </c>
    </row>
    <row r="62" spans="1:7" ht="16.8" customHeight="1" x14ac:dyDescent="0.3">
      <c r="A62" s="87" t="s">
        <v>109</v>
      </c>
      <c r="B62" s="88">
        <v>0</v>
      </c>
      <c r="C62" s="88">
        <v>130000</v>
      </c>
      <c r="D62" s="88">
        <v>15000</v>
      </c>
      <c r="E62" s="88">
        <v>0</v>
      </c>
      <c r="F62" s="137">
        <v>0</v>
      </c>
      <c r="G62" s="131">
        <f t="shared" si="0"/>
        <v>0</v>
      </c>
    </row>
    <row r="63" spans="1:7" ht="16.2" customHeight="1" x14ac:dyDescent="0.3">
      <c r="A63" s="87" t="s">
        <v>150</v>
      </c>
      <c r="B63" s="88">
        <v>0</v>
      </c>
      <c r="C63" s="88">
        <v>531</v>
      </c>
      <c r="D63" s="88">
        <v>531</v>
      </c>
      <c r="E63" s="88">
        <v>0</v>
      </c>
      <c r="F63" s="137">
        <v>0</v>
      </c>
      <c r="G63" s="131">
        <f t="shared" si="0"/>
        <v>0</v>
      </c>
    </row>
    <row r="64" spans="1:7" x14ac:dyDescent="0.3">
      <c r="A64" s="85" t="s">
        <v>25</v>
      </c>
      <c r="B64" s="86">
        <v>2990.8</v>
      </c>
      <c r="C64" s="86">
        <v>16300</v>
      </c>
      <c r="D64" s="86">
        <v>17030</v>
      </c>
      <c r="E64" s="86">
        <v>6300.89</v>
      </c>
      <c r="F64" s="138">
        <f>E64/B64*100</f>
        <v>210.67573893272703</v>
      </c>
      <c r="G64" s="138">
        <f t="shared" si="0"/>
        <v>36.99876688197299</v>
      </c>
    </row>
    <row r="65" spans="1:7" ht="28.8" customHeight="1" x14ac:dyDescent="0.3">
      <c r="A65" s="99" t="s">
        <v>7</v>
      </c>
      <c r="B65" s="88">
        <v>0</v>
      </c>
      <c r="C65" s="88">
        <v>9020</v>
      </c>
      <c r="D65" s="88">
        <v>11750</v>
      </c>
      <c r="E65" s="35">
        <v>6300.89</v>
      </c>
      <c r="F65" s="137">
        <v>0</v>
      </c>
      <c r="G65" s="131">
        <f t="shared" si="0"/>
        <v>53.62459574468086</v>
      </c>
    </row>
    <row r="66" spans="1:7" ht="26.4" customHeight="1" x14ac:dyDescent="0.3">
      <c r="A66" s="99" t="s">
        <v>31</v>
      </c>
      <c r="B66" s="88">
        <v>0</v>
      </c>
      <c r="C66" s="88">
        <v>0</v>
      </c>
      <c r="D66" s="88">
        <v>2950</v>
      </c>
      <c r="E66" s="88">
        <v>1662.04</v>
      </c>
      <c r="F66" s="137">
        <v>0</v>
      </c>
      <c r="G66" s="131">
        <f t="shared" si="0"/>
        <v>56.340338983050842</v>
      </c>
    </row>
    <row r="67" spans="1:7" x14ac:dyDescent="0.3">
      <c r="A67" s="87" t="s">
        <v>71</v>
      </c>
      <c r="B67" s="88">
        <v>0</v>
      </c>
      <c r="C67" s="88">
        <v>0</v>
      </c>
      <c r="D67" s="88">
        <v>2500</v>
      </c>
      <c r="E67" s="88">
        <v>0</v>
      </c>
      <c r="F67" s="137">
        <v>0</v>
      </c>
      <c r="G67" s="131">
        <f t="shared" si="0"/>
        <v>0</v>
      </c>
    </row>
    <row r="68" spans="1:7" x14ac:dyDescent="0.3">
      <c r="A68" s="87" t="s">
        <v>75</v>
      </c>
      <c r="B68" s="88">
        <v>0</v>
      </c>
      <c r="C68" s="88">
        <v>0</v>
      </c>
      <c r="D68" s="88">
        <v>450</v>
      </c>
      <c r="E68" s="88">
        <v>0</v>
      </c>
      <c r="F68" s="137">
        <v>0</v>
      </c>
      <c r="G68" s="131">
        <f t="shared" si="0"/>
        <v>0</v>
      </c>
    </row>
    <row r="69" spans="1:7" x14ac:dyDescent="0.3">
      <c r="A69" s="99" t="s">
        <v>32</v>
      </c>
      <c r="B69" s="88">
        <v>0</v>
      </c>
      <c r="C69" s="88">
        <v>8900</v>
      </c>
      <c r="D69" s="88">
        <v>8700</v>
      </c>
      <c r="E69" s="88">
        <v>4638.8500000000004</v>
      </c>
      <c r="F69" s="137">
        <v>0</v>
      </c>
      <c r="G69" s="131">
        <f t="shared" si="0"/>
        <v>53.32011494252874</v>
      </c>
    </row>
    <row r="70" spans="1:7" x14ac:dyDescent="0.3">
      <c r="A70" s="87" t="s">
        <v>77</v>
      </c>
      <c r="B70" s="88">
        <v>0</v>
      </c>
      <c r="C70" s="88">
        <v>600</v>
      </c>
      <c r="D70" s="88">
        <v>400</v>
      </c>
      <c r="E70" s="88">
        <v>0</v>
      </c>
      <c r="F70" s="137">
        <v>0</v>
      </c>
      <c r="G70" s="131">
        <f t="shared" si="0"/>
        <v>0</v>
      </c>
    </row>
    <row r="71" spans="1:7" x14ac:dyDescent="0.3">
      <c r="A71" s="87" t="s">
        <v>82</v>
      </c>
      <c r="B71" s="88">
        <v>0</v>
      </c>
      <c r="C71" s="88">
        <v>1000</v>
      </c>
      <c r="D71" s="88">
        <v>1000</v>
      </c>
      <c r="E71" s="88">
        <v>0</v>
      </c>
      <c r="F71" s="137">
        <v>0</v>
      </c>
      <c r="G71" s="131">
        <f t="shared" ref="G71:G134" si="1">E71/D71*100</f>
        <v>0</v>
      </c>
    </row>
    <row r="72" spans="1:7" x14ac:dyDescent="0.3">
      <c r="A72" s="87" t="s">
        <v>89</v>
      </c>
      <c r="B72" s="88">
        <v>0</v>
      </c>
      <c r="C72" s="88">
        <v>6000</v>
      </c>
      <c r="D72" s="88">
        <v>6000</v>
      </c>
      <c r="E72" s="88">
        <v>0</v>
      </c>
      <c r="F72" s="137">
        <v>0</v>
      </c>
      <c r="G72" s="131">
        <f t="shared" si="1"/>
        <v>0</v>
      </c>
    </row>
    <row r="73" spans="1:7" x14ac:dyDescent="0.3">
      <c r="A73" s="87" t="s">
        <v>98</v>
      </c>
      <c r="B73" s="88">
        <v>0</v>
      </c>
      <c r="C73" s="88">
        <v>1300</v>
      </c>
      <c r="D73" s="88">
        <v>1300</v>
      </c>
      <c r="E73" s="88">
        <v>0</v>
      </c>
      <c r="F73" s="137">
        <v>0</v>
      </c>
      <c r="G73" s="131">
        <f t="shared" si="1"/>
        <v>0</v>
      </c>
    </row>
    <row r="74" spans="1:7" x14ac:dyDescent="0.3">
      <c r="A74" s="99" t="s">
        <v>33</v>
      </c>
      <c r="B74" s="88">
        <v>0</v>
      </c>
      <c r="C74" s="88">
        <v>120</v>
      </c>
      <c r="D74" s="88">
        <v>100</v>
      </c>
      <c r="E74" s="88">
        <v>0</v>
      </c>
      <c r="F74" s="137">
        <v>0</v>
      </c>
      <c r="G74" s="131">
        <f t="shared" si="1"/>
        <v>0</v>
      </c>
    </row>
    <row r="75" spans="1:7" x14ac:dyDescent="0.3">
      <c r="A75" s="87" t="s">
        <v>104</v>
      </c>
      <c r="B75" s="88">
        <v>0</v>
      </c>
      <c r="C75" s="88">
        <v>120</v>
      </c>
      <c r="D75" s="88">
        <v>100</v>
      </c>
      <c r="E75" s="88">
        <v>0</v>
      </c>
      <c r="F75" s="137">
        <v>0</v>
      </c>
      <c r="G75" s="131">
        <f t="shared" si="1"/>
        <v>0</v>
      </c>
    </row>
    <row r="76" spans="1:7" x14ac:dyDescent="0.3">
      <c r="A76" s="99" t="s">
        <v>8</v>
      </c>
      <c r="B76" s="88">
        <v>0</v>
      </c>
      <c r="C76" s="88">
        <v>7280</v>
      </c>
      <c r="D76" s="88">
        <v>5280</v>
      </c>
      <c r="E76" s="88">
        <v>0</v>
      </c>
      <c r="F76" s="137">
        <v>0</v>
      </c>
      <c r="G76" s="131">
        <f t="shared" si="1"/>
        <v>0</v>
      </c>
    </row>
    <row r="77" spans="1:7" ht="27" x14ac:dyDescent="0.3">
      <c r="A77" s="99" t="s">
        <v>36</v>
      </c>
      <c r="B77" s="88">
        <v>0</v>
      </c>
      <c r="C77" s="88">
        <v>6280</v>
      </c>
      <c r="D77" s="88">
        <v>4280</v>
      </c>
      <c r="E77" s="88">
        <v>0</v>
      </c>
      <c r="F77" s="137">
        <v>0</v>
      </c>
      <c r="G77" s="131">
        <f t="shared" si="1"/>
        <v>0</v>
      </c>
    </row>
    <row r="78" spans="1:7" x14ac:dyDescent="0.3">
      <c r="A78" s="87" t="s">
        <v>109</v>
      </c>
      <c r="B78" s="88">
        <v>0</v>
      </c>
      <c r="C78" s="88">
        <v>6000</v>
      </c>
      <c r="D78" s="88">
        <v>4000</v>
      </c>
      <c r="E78" s="88">
        <v>0</v>
      </c>
      <c r="F78" s="137">
        <v>0</v>
      </c>
      <c r="G78" s="131">
        <f t="shared" si="1"/>
        <v>0</v>
      </c>
    </row>
    <row r="79" spans="1:7" ht="27" x14ac:dyDescent="0.3">
      <c r="A79" s="87" t="s">
        <v>150</v>
      </c>
      <c r="B79" s="88">
        <v>0</v>
      </c>
      <c r="C79" s="88">
        <v>280</v>
      </c>
      <c r="D79" s="88">
        <v>280</v>
      </c>
      <c r="E79" s="88">
        <v>0</v>
      </c>
      <c r="F79" s="137">
        <v>0</v>
      </c>
      <c r="G79" s="131">
        <f t="shared" si="1"/>
        <v>0</v>
      </c>
    </row>
    <row r="80" spans="1:7" ht="27" x14ac:dyDescent="0.3">
      <c r="A80" s="99" t="s">
        <v>37</v>
      </c>
      <c r="B80" s="88">
        <v>0</v>
      </c>
      <c r="C80" s="88">
        <v>1000</v>
      </c>
      <c r="D80" s="88">
        <v>1000</v>
      </c>
      <c r="E80" s="88">
        <v>0</v>
      </c>
      <c r="F80" s="137">
        <v>0</v>
      </c>
      <c r="G80" s="131">
        <f t="shared" si="1"/>
        <v>0</v>
      </c>
    </row>
    <row r="81" spans="1:7" x14ac:dyDescent="0.3">
      <c r="A81" s="87" t="s">
        <v>154</v>
      </c>
      <c r="B81" s="88">
        <v>0</v>
      </c>
      <c r="C81" s="88">
        <v>1000</v>
      </c>
      <c r="D81" s="88">
        <v>1000</v>
      </c>
      <c r="E81" s="88">
        <v>0</v>
      </c>
      <c r="F81" s="137">
        <v>0</v>
      </c>
      <c r="G81" s="131">
        <f t="shared" si="1"/>
        <v>0</v>
      </c>
    </row>
    <row r="82" spans="1:7" x14ac:dyDescent="0.3">
      <c r="A82" s="85" t="s">
        <v>28</v>
      </c>
      <c r="B82" s="86">
        <v>58061.01</v>
      </c>
      <c r="C82" s="86">
        <v>121050</v>
      </c>
      <c r="D82" s="86">
        <v>232800</v>
      </c>
      <c r="E82" s="86">
        <v>104822.9</v>
      </c>
      <c r="F82" s="138">
        <f>E82/B82*100</f>
        <v>180.53922933824265</v>
      </c>
      <c r="G82" s="138">
        <f t="shared" si="1"/>
        <v>45.027018900343641</v>
      </c>
    </row>
    <row r="83" spans="1:7" x14ac:dyDescent="0.3">
      <c r="A83" s="99" t="s">
        <v>7</v>
      </c>
      <c r="B83" s="88">
        <v>0</v>
      </c>
      <c r="C83" s="88">
        <v>121050</v>
      </c>
      <c r="D83" s="88">
        <v>122800</v>
      </c>
      <c r="E83" s="88">
        <v>67697.899999999994</v>
      </c>
      <c r="F83" s="137">
        <v>0</v>
      </c>
      <c r="G83" s="131">
        <f t="shared" si="1"/>
        <v>55.128583061889245</v>
      </c>
    </row>
    <row r="84" spans="1:7" x14ac:dyDescent="0.3">
      <c r="A84" s="99" t="s">
        <v>31</v>
      </c>
      <c r="B84" s="88">
        <v>0</v>
      </c>
      <c r="C84" s="88">
        <v>3700</v>
      </c>
      <c r="D84" s="88">
        <v>6020</v>
      </c>
      <c r="E84" s="88">
        <v>2031.55</v>
      </c>
      <c r="F84" s="137">
        <v>0</v>
      </c>
      <c r="G84" s="131">
        <f t="shared" si="1"/>
        <v>33.746677740863781</v>
      </c>
    </row>
    <row r="85" spans="1:7" x14ac:dyDescent="0.3">
      <c r="A85" s="87" t="s">
        <v>71</v>
      </c>
      <c r="B85" s="88">
        <v>0</v>
      </c>
      <c r="C85" s="88">
        <v>3000</v>
      </c>
      <c r="D85" s="88">
        <v>4900</v>
      </c>
      <c r="E85" s="88">
        <v>0</v>
      </c>
      <c r="F85" s="137">
        <v>0</v>
      </c>
      <c r="G85" s="131">
        <f t="shared" si="1"/>
        <v>0</v>
      </c>
    </row>
    <row r="86" spans="1:7" x14ac:dyDescent="0.3">
      <c r="A86" s="87" t="s">
        <v>73</v>
      </c>
      <c r="B86" s="88">
        <v>0</v>
      </c>
      <c r="C86" s="88">
        <v>300</v>
      </c>
      <c r="D86" s="88">
        <v>300</v>
      </c>
      <c r="E86" s="88">
        <v>0</v>
      </c>
      <c r="F86" s="137">
        <v>0</v>
      </c>
      <c r="G86" s="131">
        <f t="shared" si="1"/>
        <v>0</v>
      </c>
    </row>
    <row r="87" spans="1:7" x14ac:dyDescent="0.3">
      <c r="A87" s="87" t="s">
        <v>75</v>
      </c>
      <c r="B87" s="88">
        <v>0</v>
      </c>
      <c r="C87" s="88">
        <v>400</v>
      </c>
      <c r="D87" s="88">
        <v>820</v>
      </c>
      <c r="E87" s="88">
        <v>0</v>
      </c>
      <c r="F87" s="137">
        <v>0</v>
      </c>
      <c r="G87" s="131">
        <f t="shared" si="1"/>
        <v>0</v>
      </c>
    </row>
    <row r="88" spans="1:7" x14ac:dyDescent="0.3">
      <c r="A88" s="99" t="s">
        <v>32</v>
      </c>
      <c r="B88" s="88">
        <v>0</v>
      </c>
      <c r="C88" s="88">
        <v>117090</v>
      </c>
      <c r="D88" s="88">
        <v>116600</v>
      </c>
      <c r="E88" s="88">
        <v>65525.35</v>
      </c>
      <c r="F88" s="137">
        <v>0</v>
      </c>
      <c r="G88" s="131">
        <f t="shared" si="1"/>
        <v>56.196698113207546</v>
      </c>
    </row>
    <row r="89" spans="1:7" x14ac:dyDescent="0.3">
      <c r="A89" s="87" t="s">
        <v>77</v>
      </c>
      <c r="B89" s="88">
        <v>0</v>
      </c>
      <c r="C89" s="88">
        <v>35044</v>
      </c>
      <c r="D89" s="88">
        <v>32742</v>
      </c>
      <c r="E89" s="88">
        <v>0</v>
      </c>
      <c r="F89" s="137">
        <v>0</v>
      </c>
      <c r="G89" s="131">
        <f t="shared" si="1"/>
        <v>0</v>
      </c>
    </row>
    <row r="90" spans="1:7" x14ac:dyDescent="0.3">
      <c r="A90" s="87" t="s">
        <v>82</v>
      </c>
      <c r="B90" s="88">
        <v>0</v>
      </c>
      <c r="C90" s="88">
        <v>46586</v>
      </c>
      <c r="D90" s="88">
        <v>50586</v>
      </c>
      <c r="E90" s="88">
        <v>0</v>
      </c>
      <c r="F90" s="137">
        <v>0</v>
      </c>
      <c r="G90" s="131">
        <f t="shared" si="1"/>
        <v>0</v>
      </c>
    </row>
    <row r="91" spans="1:7" x14ac:dyDescent="0.3">
      <c r="A91" s="87" t="s">
        <v>89</v>
      </c>
      <c r="B91" s="88">
        <v>0</v>
      </c>
      <c r="C91" s="88">
        <v>34060</v>
      </c>
      <c r="D91" s="88">
        <v>32072</v>
      </c>
      <c r="E91" s="88">
        <v>0</v>
      </c>
      <c r="F91" s="137">
        <v>0</v>
      </c>
      <c r="G91" s="131">
        <f t="shared" si="1"/>
        <v>0</v>
      </c>
    </row>
    <row r="92" spans="1:7" x14ac:dyDescent="0.3">
      <c r="A92" s="87" t="s">
        <v>98</v>
      </c>
      <c r="B92" s="88">
        <v>0</v>
      </c>
      <c r="C92" s="88">
        <v>1400</v>
      </c>
      <c r="D92" s="88">
        <v>1200</v>
      </c>
      <c r="E92" s="88">
        <v>0</v>
      </c>
      <c r="F92" s="137">
        <v>0</v>
      </c>
      <c r="G92" s="131">
        <f t="shared" si="1"/>
        <v>0</v>
      </c>
    </row>
    <row r="93" spans="1:7" x14ac:dyDescent="0.3">
      <c r="A93" s="99" t="s">
        <v>33</v>
      </c>
      <c r="B93" s="88">
        <v>0</v>
      </c>
      <c r="C93" s="88">
        <v>260</v>
      </c>
      <c r="D93" s="88">
        <v>180</v>
      </c>
      <c r="E93" s="88">
        <v>0</v>
      </c>
      <c r="F93" s="137">
        <v>0</v>
      </c>
      <c r="G93" s="131">
        <f t="shared" si="1"/>
        <v>0</v>
      </c>
    </row>
    <row r="94" spans="1:7" x14ac:dyDescent="0.3">
      <c r="A94" s="87" t="s">
        <v>104</v>
      </c>
      <c r="B94" s="88">
        <v>0</v>
      </c>
      <c r="C94" s="88">
        <v>260</v>
      </c>
      <c r="D94" s="88">
        <v>180</v>
      </c>
      <c r="E94" s="88">
        <v>141</v>
      </c>
      <c r="F94" s="137">
        <v>0</v>
      </c>
      <c r="G94" s="131">
        <f t="shared" si="1"/>
        <v>78.333333333333329</v>
      </c>
    </row>
    <row r="95" spans="1:7" x14ac:dyDescent="0.3">
      <c r="A95" s="99" t="s">
        <v>8</v>
      </c>
      <c r="B95" s="88">
        <v>0</v>
      </c>
      <c r="C95" s="88">
        <v>0</v>
      </c>
      <c r="D95" s="88">
        <v>110000</v>
      </c>
      <c r="E95" s="88">
        <v>37125</v>
      </c>
      <c r="F95" s="137">
        <v>0</v>
      </c>
      <c r="G95" s="131">
        <f t="shared" si="1"/>
        <v>33.75</v>
      </c>
    </row>
    <row r="96" spans="1:7" ht="27" x14ac:dyDescent="0.3">
      <c r="A96" s="99" t="s">
        <v>36</v>
      </c>
      <c r="B96" s="88">
        <v>0</v>
      </c>
      <c r="C96" s="88">
        <v>0</v>
      </c>
      <c r="D96" s="88">
        <v>110000</v>
      </c>
      <c r="E96" s="88">
        <v>37125</v>
      </c>
      <c r="F96" s="137">
        <v>0</v>
      </c>
      <c r="G96" s="131">
        <f t="shared" si="1"/>
        <v>33.75</v>
      </c>
    </row>
    <row r="97" spans="1:7" x14ac:dyDescent="0.3">
      <c r="A97" s="87" t="s">
        <v>109</v>
      </c>
      <c r="B97" s="88">
        <v>0</v>
      </c>
      <c r="C97" s="88">
        <v>0</v>
      </c>
      <c r="D97" s="88">
        <v>110000</v>
      </c>
      <c r="E97" s="88">
        <v>0</v>
      </c>
      <c r="F97" s="137">
        <v>0</v>
      </c>
      <c r="G97" s="131">
        <f t="shared" si="1"/>
        <v>0</v>
      </c>
    </row>
    <row r="98" spans="1:7" ht="23.4" customHeight="1" x14ac:dyDescent="0.3">
      <c r="A98" s="85" t="s">
        <v>21</v>
      </c>
      <c r="B98" s="86">
        <v>0</v>
      </c>
      <c r="C98" s="86">
        <v>20</v>
      </c>
      <c r="D98" s="86">
        <v>10</v>
      </c>
      <c r="E98" s="86">
        <v>0</v>
      </c>
      <c r="F98" s="136">
        <v>0</v>
      </c>
      <c r="G98" s="136">
        <f t="shared" si="1"/>
        <v>0</v>
      </c>
    </row>
    <row r="99" spans="1:7" ht="15.6" customHeight="1" x14ac:dyDescent="0.3">
      <c r="A99" s="99" t="s">
        <v>7</v>
      </c>
      <c r="B99" s="88">
        <v>0</v>
      </c>
      <c r="C99" s="88">
        <v>20</v>
      </c>
      <c r="D99" s="88">
        <v>10</v>
      </c>
      <c r="E99" s="88">
        <v>0</v>
      </c>
      <c r="F99" s="137">
        <v>0</v>
      </c>
      <c r="G99" s="131">
        <f t="shared" si="1"/>
        <v>0</v>
      </c>
    </row>
    <row r="100" spans="1:7" x14ac:dyDescent="0.3">
      <c r="A100" s="99" t="s">
        <v>33</v>
      </c>
      <c r="B100" s="88">
        <v>0</v>
      </c>
      <c r="C100" s="88">
        <v>20</v>
      </c>
      <c r="D100" s="88">
        <v>10</v>
      </c>
      <c r="E100" s="88">
        <v>0</v>
      </c>
      <c r="F100" s="137">
        <v>0</v>
      </c>
      <c r="G100" s="131">
        <f t="shared" si="1"/>
        <v>0</v>
      </c>
    </row>
    <row r="101" spans="1:7" x14ac:dyDescent="0.3">
      <c r="A101" s="87" t="s">
        <v>104</v>
      </c>
      <c r="B101" s="88">
        <v>0</v>
      </c>
      <c r="C101" s="88">
        <v>20</v>
      </c>
      <c r="D101" s="88">
        <v>10</v>
      </c>
      <c r="E101" s="88">
        <v>0</v>
      </c>
      <c r="F101" s="137">
        <v>0</v>
      </c>
      <c r="G101" s="131">
        <f t="shared" si="1"/>
        <v>0</v>
      </c>
    </row>
    <row r="102" spans="1:7" x14ac:dyDescent="0.3">
      <c r="A102" s="85" t="s">
        <v>23</v>
      </c>
      <c r="B102" s="86">
        <v>2626.19</v>
      </c>
      <c r="C102" s="86">
        <v>3300</v>
      </c>
      <c r="D102" s="86">
        <v>3400</v>
      </c>
      <c r="E102" s="86">
        <v>0</v>
      </c>
      <c r="F102" s="136">
        <f>E102/B102*100</f>
        <v>0</v>
      </c>
      <c r="G102" s="136">
        <f t="shared" si="1"/>
        <v>0</v>
      </c>
    </row>
    <row r="103" spans="1:7" x14ac:dyDescent="0.3">
      <c r="A103" s="99" t="s">
        <v>7</v>
      </c>
      <c r="B103" s="88">
        <v>0</v>
      </c>
      <c r="C103" s="88">
        <v>3300</v>
      </c>
      <c r="D103" s="88">
        <v>3400</v>
      </c>
      <c r="E103" s="88">
        <v>0</v>
      </c>
      <c r="F103" s="137">
        <v>0</v>
      </c>
      <c r="G103" s="131">
        <f t="shared" si="1"/>
        <v>0</v>
      </c>
    </row>
    <row r="104" spans="1:7" x14ac:dyDescent="0.3">
      <c r="A104" s="99" t="s">
        <v>32</v>
      </c>
      <c r="B104" s="88">
        <v>0</v>
      </c>
      <c r="C104" s="88">
        <v>3300</v>
      </c>
      <c r="D104" s="88">
        <v>3400</v>
      </c>
      <c r="E104" s="88">
        <v>0</v>
      </c>
      <c r="F104" s="137">
        <v>0</v>
      </c>
      <c r="G104" s="131">
        <f t="shared" si="1"/>
        <v>0</v>
      </c>
    </row>
    <row r="105" spans="1:7" x14ac:dyDescent="0.3">
      <c r="A105" s="87" t="s">
        <v>77</v>
      </c>
      <c r="B105" s="88">
        <v>0</v>
      </c>
      <c r="C105" s="88">
        <v>100</v>
      </c>
      <c r="D105" s="88">
        <v>200</v>
      </c>
      <c r="E105" s="88">
        <v>0</v>
      </c>
      <c r="F105" s="137">
        <v>0</v>
      </c>
      <c r="G105" s="131">
        <f t="shared" si="1"/>
        <v>0</v>
      </c>
    </row>
    <row r="106" spans="1:7" x14ac:dyDescent="0.3">
      <c r="A106" s="87" t="s">
        <v>82</v>
      </c>
      <c r="B106" s="88">
        <v>0</v>
      </c>
      <c r="C106" s="88">
        <v>100</v>
      </c>
      <c r="D106" s="88">
        <v>300</v>
      </c>
      <c r="E106" s="88">
        <v>0</v>
      </c>
      <c r="F106" s="137">
        <v>0</v>
      </c>
      <c r="G106" s="131">
        <f t="shared" si="1"/>
        <v>0</v>
      </c>
    </row>
    <row r="107" spans="1:7" x14ac:dyDescent="0.3">
      <c r="A107" s="87" t="s">
        <v>89</v>
      </c>
      <c r="B107" s="88">
        <v>0</v>
      </c>
      <c r="C107" s="88">
        <v>3000</v>
      </c>
      <c r="D107" s="88">
        <v>2700</v>
      </c>
      <c r="E107" s="88">
        <v>0</v>
      </c>
      <c r="F107" s="137">
        <v>0</v>
      </c>
      <c r="G107" s="131">
        <f t="shared" si="1"/>
        <v>0</v>
      </c>
    </row>
    <row r="108" spans="1:7" x14ac:dyDescent="0.3">
      <c r="A108" s="87" t="s">
        <v>98</v>
      </c>
      <c r="B108" s="88">
        <v>0</v>
      </c>
      <c r="C108" s="88">
        <v>100</v>
      </c>
      <c r="D108" s="88">
        <v>200</v>
      </c>
      <c r="E108" s="88">
        <v>0</v>
      </c>
      <c r="F108" s="137">
        <v>0</v>
      </c>
      <c r="G108" s="131">
        <f t="shared" si="1"/>
        <v>0</v>
      </c>
    </row>
    <row r="109" spans="1:7" ht="27" x14ac:dyDescent="0.3">
      <c r="A109" s="85" t="s">
        <v>18</v>
      </c>
      <c r="B109" s="86">
        <v>4653.2700000000004</v>
      </c>
      <c r="C109" s="86">
        <v>17959</v>
      </c>
      <c r="D109" s="86">
        <v>17657</v>
      </c>
      <c r="E109" s="86">
        <v>1254.73</v>
      </c>
      <c r="F109" s="138">
        <f>E109/B109*100</f>
        <v>26.964478742905523</v>
      </c>
      <c r="G109" s="138">
        <f t="shared" si="1"/>
        <v>7.1061335447697802</v>
      </c>
    </row>
    <row r="110" spans="1:7" x14ac:dyDescent="0.3">
      <c r="A110" s="99" t="s">
        <v>7</v>
      </c>
      <c r="B110" s="88">
        <v>0</v>
      </c>
      <c r="C110" s="88">
        <v>12859</v>
      </c>
      <c r="D110" s="88">
        <v>12557</v>
      </c>
      <c r="E110" s="88">
        <v>1254.73</v>
      </c>
      <c r="F110" s="137">
        <v>0</v>
      </c>
      <c r="G110" s="131">
        <f t="shared" si="1"/>
        <v>9.9922752249741169</v>
      </c>
    </row>
    <row r="111" spans="1:7" x14ac:dyDescent="0.3">
      <c r="A111" s="99" t="s">
        <v>31</v>
      </c>
      <c r="B111" s="88">
        <v>0</v>
      </c>
      <c r="C111" s="88">
        <v>3659</v>
      </c>
      <c r="D111" s="88">
        <v>3659</v>
      </c>
      <c r="E111" s="88">
        <v>172.01</v>
      </c>
      <c r="F111" s="137">
        <v>0</v>
      </c>
      <c r="G111" s="131">
        <f t="shared" si="1"/>
        <v>4.701011205247335</v>
      </c>
    </row>
    <row r="112" spans="1:7" x14ac:dyDescent="0.3">
      <c r="A112" s="87" t="s">
        <v>71</v>
      </c>
      <c r="B112" s="88">
        <v>0</v>
      </c>
      <c r="C112" s="88">
        <v>1327</v>
      </c>
      <c r="D112" s="88">
        <v>1327</v>
      </c>
      <c r="E112" s="88">
        <v>0</v>
      </c>
      <c r="F112" s="137">
        <v>0</v>
      </c>
      <c r="G112" s="131">
        <f t="shared" si="1"/>
        <v>0</v>
      </c>
    </row>
    <row r="113" spans="1:7" x14ac:dyDescent="0.3">
      <c r="A113" s="87" t="s">
        <v>73</v>
      </c>
      <c r="B113" s="88">
        <v>0</v>
      </c>
      <c r="C113" s="88">
        <v>2000</v>
      </c>
      <c r="D113" s="88">
        <v>2000</v>
      </c>
      <c r="E113" s="88">
        <v>0</v>
      </c>
      <c r="F113" s="137">
        <v>0</v>
      </c>
      <c r="G113" s="131">
        <f t="shared" si="1"/>
        <v>0</v>
      </c>
    </row>
    <row r="114" spans="1:7" x14ac:dyDescent="0.3">
      <c r="A114" s="87" t="s">
        <v>75</v>
      </c>
      <c r="B114" s="88">
        <v>0</v>
      </c>
      <c r="C114" s="88">
        <v>332</v>
      </c>
      <c r="D114" s="88">
        <v>332</v>
      </c>
      <c r="E114" s="88">
        <v>0</v>
      </c>
      <c r="F114" s="137">
        <v>0</v>
      </c>
      <c r="G114" s="131">
        <f t="shared" si="1"/>
        <v>0</v>
      </c>
    </row>
    <row r="115" spans="1:7" s="33" customFormat="1" x14ac:dyDescent="0.3">
      <c r="A115" s="99" t="s">
        <v>32</v>
      </c>
      <c r="B115" s="88">
        <v>0</v>
      </c>
      <c r="C115" s="88">
        <v>7200</v>
      </c>
      <c r="D115" s="88">
        <v>7200</v>
      </c>
      <c r="E115" s="88">
        <v>384.72</v>
      </c>
      <c r="F115" s="137">
        <v>0</v>
      </c>
      <c r="G115" s="131">
        <f t="shared" si="1"/>
        <v>5.3433333333333337</v>
      </c>
    </row>
    <row r="116" spans="1:7" s="33" customFormat="1" x14ac:dyDescent="0.3">
      <c r="A116" s="87" t="s">
        <v>77</v>
      </c>
      <c r="B116" s="88">
        <v>0</v>
      </c>
      <c r="C116" s="88">
        <v>1400</v>
      </c>
      <c r="D116" s="88">
        <v>1400</v>
      </c>
      <c r="E116" s="88">
        <v>0</v>
      </c>
      <c r="F116" s="137">
        <v>0</v>
      </c>
      <c r="G116" s="131">
        <f t="shared" si="1"/>
        <v>0</v>
      </c>
    </row>
    <row r="117" spans="1:7" x14ac:dyDescent="0.3">
      <c r="A117" s="87" t="s">
        <v>82</v>
      </c>
      <c r="B117" s="88">
        <v>0</v>
      </c>
      <c r="C117" s="88">
        <v>2000</v>
      </c>
      <c r="D117" s="88">
        <v>2000</v>
      </c>
      <c r="E117" s="88">
        <v>0</v>
      </c>
      <c r="F117" s="137">
        <v>0</v>
      </c>
      <c r="G117" s="131">
        <f t="shared" si="1"/>
        <v>0</v>
      </c>
    </row>
    <row r="118" spans="1:7" x14ac:dyDescent="0.3">
      <c r="A118" s="87" t="s">
        <v>89</v>
      </c>
      <c r="B118" s="88">
        <v>0</v>
      </c>
      <c r="C118" s="88">
        <v>3300</v>
      </c>
      <c r="D118" s="88">
        <v>3300</v>
      </c>
      <c r="E118" s="88">
        <v>0</v>
      </c>
      <c r="F118" s="137">
        <v>0</v>
      </c>
      <c r="G118" s="131">
        <f t="shared" si="1"/>
        <v>0</v>
      </c>
    </row>
    <row r="119" spans="1:7" x14ac:dyDescent="0.3">
      <c r="A119" s="87" t="s">
        <v>98</v>
      </c>
      <c r="B119" s="88">
        <v>0</v>
      </c>
      <c r="C119" s="88">
        <v>500</v>
      </c>
      <c r="D119" s="88">
        <v>500</v>
      </c>
      <c r="E119" s="88">
        <v>0</v>
      </c>
      <c r="F119" s="137">
        <v>0</v>
      </c>
      <c r="G119" s="131">
        <f t="shared" si="1"/>
        <v>0</v>
      </c>
    </row>
    <row r="120" spans="1:7" ht="27" x14ac:dyDescent="0.3">
      <c r="A120" s="99" t="s">
        <v>34</v>
      </c>
      <c r="B120" s="88">
        <v>0</v>
      </c>
      <c r="C120" s="88">
        <v>1000</v>
      </c>
      <c r="D120" s="88">
        <v>1000</v>
      </c>
      <c r="E120" s="88">
        <v>0</v>
      </c>
      <c r="F120" s="137">
        <v>0</v>
      </c>
      <c r="G120" s="131">
        <f t="shared" si="1"/>
        <v>0</v>
      </c>
    </row>
    <row r="121" spans="1:7" ht="27" x14ac:dyDescent="0.3">
      <c r="A121" s="87" t="s">
        <v>106</v>
      </c>
      <c r="B121" s="88">
        <v>0</v>
      </c>
      <c r="C121" s="88">
        <v>1000</v>
      </c>
      <c r="D121" s="88">
        <v>1000</v>
      </c>
      <c r="E121" s="88">
        <v>0</v>
      </c>
      <c r="F121" s="137">
        <v>0</v>
      </c>
      <c r="G121" s="131">
        <f t="shared" si="1"/>
        <v>0</v>
      </c>
    </row>
    <row r="122" spans="1:7" x14ac:dyDescent="0.3">
      <c r="A122" s="99" t="s">
        <v>35</v>
      </c>
      <c r="B122" s="88">
        <v>0</v>
      </c>
      <c r="C122" s="88">
        <v>1000</v>
      </c>
      <c r="D122" s="88">
        <v>698</v>
      </c>
      <c r="E122" s="88">
        <v>698</v>
      </c>
      <c r="F122" s="137">
        <v>0</v>
      </c>
      <c r="G122" s="131">
        <f t="shared" si="1"/>
        <v>100</v>
      </c>
    </row>
    <row r="123" spans="1:7" x14ac:dyDescent="0.3">
      <c r="A123" s="87" t="s">
        <v>107</v>
      </c>
      <c r="B123" s="88">
        <v>0</v>
      </c>
      <c r="C123" s="88">
        <v>1000</v>
      </c>
      <c r="D123" s="88">
        <v>698</v>
      </c>
      <c r="E123" s="88">
        <v>0</v>
      </c>
      <c r="F123" s="137">
        <v>0</v>
      </c>
      <c r="G123" s="131">
        <f t="shared" si="1"/>
        <v>0</v>
      </c>
    </row>
    <row r="124" spans="1:7" x14ac:dyDescent="0.3">
      <c r="A124" s="99" t="s">
        <v>8</v>
      </c>
      <c r="B124" s="88">
        <v>0</v>
      </c>
      <c r="C124" s="88">
        <v>5100</v>
      </c>
      <c r="D124" s="88">
        <v>5100</v>
      </c>
      <c r="E124" s="88">
        <v>0</v>
      </c>
      <c r="F124" s="137">
        <v>0</v>
      </c>
      <c r="G124" s="131">
        <f t="shared" si="1"/>
        <v>0</v>
      </c>
    </row>
    <row r="125" spans="1:7" ht="27" x14ac:dyDescent="0.3">
      <c r="A125" s="99" t="s">
        <v>36</v>
      </c>
      <c r="B125" s="88">
        <v>0</v>
      </c>
      <c r="C125" s="88">
        <v>5100</v>
      </c>
      <c r="D125" s="88">
        <v>5100</v>
      </c>
      <c r="E125" s="88">
        <v>0</v>
      </c>
      <c r="F125" s="137">
        <v>0</v>
      </c>
      <c r="G125" s="131">
        <f t="shared" si="1"/>
        <v>0</v>
      </c>
    </row>
    <row r="126" spans="1:7" x14ac:dyDescent="0.3">
      <c r="A126" s="87" t="s">
        <v>109</v>
      </c>
      <c r="B126" s="88">
        <v>0</v>
      </c>
      <c r="C126" s="88">
        <v>3300</v>
      </c>
      <c r="D126" s="88">
        <v>3300</v>
      </c>
      <c r="E126" s="88">
        <v>0</v>
      </c>
      <c r="F126" s="137">
        <v>0</v>
      </c>
      <c r="G126" s="131">
        <f t="shared" si="1"/>
        <v>0</v>
      </c>
    </row>
    <row r="127" spans="1:7" ht="27" x14ac:dyDescent="0.3">
      <c r="A127" s="87" t="s">
        <v>150</v>
      </c>
      <c r="B127" s="88">
        <v>0</v>
      </c>
      <c r="C127" s="88">
        <v>1800</v>
      </c>
      <c r="D127" s="88">
        <v>1800</v>
      </c>
      <c r="E127" s="88">
        <v>0</v>
      </c>
      <c r="F127" s="137">
        <v>0</v>
      </c>
      <c r="G127" s="131">
        <f t="shared" si="1"/>
        <v>0</v>
      </c>
    </row>
    <row r="128" spans="1:7" x14ac:dyDescent="0.3">
      <c r="A128" s="85" t="s">
        <v>19</v>
      </c>
      <c r="B128" s="86">
        <v>466675.55</v>
      </c>
      <c r="C128" s="86">
        <v>1021100</v>
      </c>
      <c r="D128" s="86">
        <v>1145500</v>
      </c>
      <c r="E128" s="86">
        <v>556893.99</v>
      </c>
      <c r="F128" s="86">
        <f>E128/B128*100</f>
        <v>119.33215485576649</v>
      </c>
      <c r="G128" s="86">
        <f t="shared" si="1"/>
        <v>48.615800087298119</v>
      </c>
    </row>
    <row r="129" spans="1:7" x14ac:dyDescent="0.3">
      <c r="A129" s="99" t="s">
        <v>7</v>
      </c>
      <c r="B129" s="88">
        <v>0</v>
      </c>
      <c r="C129" s="88">
        <v>1021100</v>
      </c>
      <c r="D129" s="88">
        <v>1145500</v>
      </c>
      <c r="E129" s="86">
        <v>556893.99</v>
      </c>
      <c r="F129" s="137">
        <v>0</v>
      </c>
      <c r="G129" s="131">
        <f t="shared" si="1"/>
        <v>48.615800087298119</v>
      </c>
    </row>
    <row r="130" spans="1:7" x14ac:dyDescent="0.3">
      <c r="A130" s="99" t="s">
        <v>31</v>
      </c>
      <c r="B130" s="88">
        <v>0</v>
      </c>
      <c r="C130" s="88">
        <v>1020500</v>
      </c>
      <c r="D130" s="88">
        <v>1145500</v>
      </c>
      <c r="E130" s="86">
        <v>556893.99</v>
      </c>
      <c r="F130" s="137">
        <v>0</v>
      </c>
      <c r="G130" s="131">
        <f t="shared" si="1"/>
        <v>48.615800087298119</v>
      </c>
    </row>
    <row r="131" spans="1:7" x14ac:dyDescent="0.3">
      <c r="A131" s="87" t="s">
        <v>71</v>
      </c>
      <c r="B131" s="88">
        <v>0</v>
      </c>
      <c r="C131" s="88">
        <v>833000</v>
      </c>
      <c r="D131" s="88">
        <v>940000</v>
      </c>
      <c r="E131" s="88">
        <v>0</v>
      </c>
      <c r="F131" s="137">
        <v>0</v>
      </c>
      <c r="G131" s="131">
        <f t="shared" si="1"/>
        <v>0</v>
      </c>
    </row>
    <row r="132" spans="1:7" x14ac:dyDescent="0.3">
      <c r="A132" s="87" t="s">
        <v>73</v>
      </c>
      <c r="B132" s="88">
        <v>0</v>
      </c>
      <c r="C132" s="88">
        <v>50000</v>
      </c>
      <c r="D132" s="88">
        <v>50000</v>
      </c>
      <c r="E132" s="88">
        <v>0</v>
      </c>
      <c r="F132" s="137">
        <v>0</v>
      </c>
      <c r="G132" s="131">
        <f t="shared" si="1"/>
        <v>0</v>
      </c>
    </row>
    <row r="133" spans="1:7" x14ac:dyDescent="0.3">
      <c r="A133" s="87" t="s">
        <v>75</v>
      </c>
      <c r="B133" s="88">
        <v>0</v>
      </c>
      <c r="C133" s="88">
        <v>137500</v>
      </c>
      <c r="D133" s="88">
        <v>155500</v>
      </c>
      <c r="E133" s="88">
        <v>0</v>
      </c>
      <c r="F133" s="137">
        <v>0</v>
      </c>
      <c r="G133" s="131">
        <f t="shared" si="1"/>
        <v>0</v>
      </c>
    </row>
    <row r="134" spans="1:7" x14ac:dyDescent="0.3">
      <c r="A134" s="99" t="s">
        <v>32</v>
      </c>
      <c r="B134" s="88">
        <v>0</v>
      </c>
      <c r="C134" s="88">
        <v>300</v>
      </c>
      <c r="D134" s="88">
        <v>0</v>
      </c>
      <c r="E134" s="88">
        <v>0</v>
      </c>
      <c r="F134" s="137">
        <v>0</v>
      </c>
      <c r="G134" s="131" t="e">
        <f t="shared" si="1"/>
        <v>#DIV/0!</v>
      </c>
    </row>
    <row r="135" spans="1:7" x14ac:dyDescent="0.3">
      <c r="A135" s="87" t="s">
        <v>98</v>
      </c>
      <c r="B135" s="88">
        <v>0</v>
      </c>
      <c r="C135" s="88">
        <v>300</v>
      </c>
      <c r="D135" s="88">
        <v>0</v>
      </c>
      <c r="E135" s="88">
        <v>0</v>
      </c>
      <c r="F135" s="137">
        <v>0</v>
      </c>
      <c r="G135" s="131" t="e">
        <f t="shared" ref="G135:G160" si="2">E135/D135*100</f>
        <v>#DIV/0!</v>
      </c>
    </row>
    <row r="136" spans="1:7" x14ac:dyDescent="0.3">
      <c r="A136" s="99" t="s">
        <v>33</v>
      </c>
      <c r="B136" s="88">
        <v>0</v>
      </c>
      <c r="C136" s="88">
        <v>300</v>
      </c>
      <c r="D136" s="88">
        <v>0</v>
      </c>
      <c r="E136" s="88">
        <v>0</v>
      </c>
      <c r="F136" s="137">
        <v>0</v>
      </c>
      <c r="G136" s="131" t="e">
        <f t="shared" si="2"/>
        <v>#DIV/0!</v>
      </c>
    </row>
    <row r="137" spans="1:7" x14ac:dyDescent="0.3">
      <c r="A137" s="87" t="s">
        <v>104</v>
      </c>
      <c r="B137" s="88">
        <v>0</v>
      </c>
      <c r="C137" s="88">
        <v>300</v>
      </c>
      <c r="D137" s="88">
        <v>0</v>
      </c>
      <c r="E137" s="88">
        <v>0</v>
      </c>
      <c r="F137" s="137">
        <v>0</v>
      </c>
      <c r="G137" s="131" t="e">
        <f t="shared" si="2"/>
        <v>#DIV/0!</v>
      </c>
    </row>
    <row r="138" spans="1:7" x14ac:dyDescent="0.3">
      <c r="A138" s="85" t="s">
        <v>155</v>
      </c>
      <c r="B138" s="86">
        <v>5678.94</v>
      </c>
      <c r="C138" s="86">
        <v>15455</v>
      </c>
      <c r="D138" s="86">
        <v>24720</v>
      </c>
      <c r="E138" s="86">
        <v>12876.55</v>
      </c>
      <c r="F138" s="86">
        <f>E138/B138*100</f>
        <v>226.74213849767736</v>
      </c>
      <c r="G138" s="86">
        <f t="shared" si="2"/>
        <v>52.089603559870547</v>
      </c>
    </row>
    <row r="139" spans="1:7" x14ac:dyDescent="0.3">
      <c r="A139" s="99" t="s">
        <v>7</v>
      </c>
      <c r="B139" s="88">
        <v>0</v>
      </c>
      <c r="C139" s="88">
        <v>15455</v>
      </c>
      <c r="D139" s="88">
        <v>24720</v>
      </c>
      <c r="E139" s="86">
        <v>12876.55</v>
      </c>
      <c r="F139" s="137">
        <v>0</v>
      </c>
      <c r="G139" s="131">
        <f t="shared" si="2"/>
        <v>52.089603559870547</v>
      </c>
    </row>
    <row r="140" spans="1:7" x14ac:dyDescent="0.3">
      <c r="A140" s="99" t="s">
        <v>31</v>
      </c>
      <c r="B140" s="88">
        <v>0</v>
      </c>
      <c r="C140" s="88">
        <v>11600</v>
      </c>
      <c r="D140" s="88">
        <v>21800</v>
      </c>
      <c r="E140" s="88">
        <v>11512.03</v>
      </c>
      <c r="F140" s="137">
        <v>0</v>
      </c>
      <c r="G140" s="131">
        <f t="shared" si="2"/>
        <v>52.807477064220187</v>
      </c>
    </row>
    <row r="141" spans="1:7" x14ac:dyDescent="0.3">
      <c r="A141" s="87" t="s">
        <v>71</v>
      </c>
      <c r="B141" s="88">
        <v>0</v>
      </c>
      <c r="C141" s="88">
        <v>8600</v>
      </c>
      <c r="D141" s="88">
        <v>17400</v>
      </c>
      <c r="E141" s="88">
        <v>1364.52</v>
      </c>
      <c r="F141" s="137">
        <v>0</v>
      </c>
      <c r="G141" s="131">
        <f t="shared" si="2"/>
        <v>7.8420689655172415</v>
      </c>
    </row>
    <row r="142" spans="1:7" x14ac:dyDescent="0.3">
      <c r="A142" s="87" t="s">
        <v>73</v>
      </c>
      <c r="B142" s="88">
        <v>0</v>
      </c>
      <c r="C142" s="88">
        <v>1000</v>
      </c>
      <c r="D142" s="88">
        <v>1500</v>
      </c>
      <c r="E142" s="88">
        <v>0</v>
      </c>
      <c r="F142" s="137">
        <v>0</v>
      </c>
      <c r="G142" s="131">
        <f t="shared" si="2"/>
        <v>0</v>
      </c>
    </row>
    <row r="143" spans="1:7" x14ac:dyDescent="0.3">
      <c r="A143" s="87" t="s">
        <v>75</v>
      </c>
      <c r="B143" s="88">
        <v>0</v>
      </c>
      <c r="C143" s="88">
        <v>2000</v>
      </c>
      <c r="D143" s="88">
        <v>2900</v>
      </c>
      <c r="E143" s="88">
        <v>0</v>
      </c>
      <c r="F143" s="137">
        <v>0</v>
      </c>
      <c r="G143" s="131">
        <f t="shared" si="2"/>
        <v>0</v>
      </c>
    </row>
    <row r="144" spans="1:7" x14ac:dyDescent="0.3">
      <c r="A144" s="99" t="s">
        <v>32</v>
      </c>
      <c r="B144" s="88">
        <v>0</v>
      </c>
      <c r="C144" s="88">
        <v>3855</v>
      </c>
      <c r="D144" s="88">
        <v>2920</v>
      </c>
      <c r="E144" s="88">
        <v>0</v>
      </c>
      <c r="F144" s="137">
        <v>0</v>
      </c>
      <c r="G144" s="131">
        <f t="shared" si="2"/>
        <v>0</v>
      </c>
    </row>
    <row r="145" spans="1:7" x14ac:dyDescent="0.3">
      <c r="A145" s="87" t="s">
        <v>77</v>
      </c>
      <c r="B145" s="88">
        <v>0</v>
      </c>
      <c r="C145" s="88">
        <v>2000</v>
      </c>
      <c r="D145" s="88">
        <v>1250</v>
      </c>
      <c r="E145" s="88">
        <v>0</v>
      </c>
      <c r="F145" s="137">
        <v>0</v>
      </c>
      <c r="G145" s="131">
        <f t="shared" si="2"/>
        <v>0</v>
      </c>
    </row>
    <row r="146" spans="1:7" x14ac:dyDescent="0.3">
      <c r="A146" s="87" t="s">
        <v>82</v>
      </c>
      <c r="B146" s="88">
        <v>0</v>
      </c>
      <c r="C146" s="88">
        <v>1705</v>
      </c>
      <c r="D146" s="88">
        <v>1520</v>
      </c>
      <c r="E146" s="88">
        <v>0</v>
      </c>
      <c r="F146" s="137">
        <v>0</v>
      </c>
      <c r="G146" s="131">
        <f t="shared" si="2"/>
        <v>0</v>
      </c>
    </row>
    <row r="147" spans="1:7" x14ac:dyDescent="0.3">
      <c r="A147" s="87" t="s">
        <v>89</v>
      </c>
      <c r="B147" s="88">
        <v>0</v>
      </c>
      <c r="C147" s="88">
        <v>150</v>
      </c>
      <c r="D147" s="88">
        <v>150</v>
      </c>
      <c r="E147" s="88">
        <v>0</v>
      </c>
      <c r="F147" s="137">
        <v>0</v>
      </c>
      <c r="G147" s="131">
        <f t="shared" si="2"/>
        <v>0</v>
      </c>
    </row>
    <row r="148" spans="1:7" x14ac:dyDescent="0.3">
      <c r="A148" s="85" t="s">
        <v>184</v>
      </c>
      <c r="B148" s="86">
        <v>0</v>
      </c>
      <c r="C148" s="86">
        <v>2400</v>
      </c>
      <c r="D148" s="86">
        <v>2400</v>
      </c>
      <c r="E148" s="86">
        <v>0</v>
      </c>
      <c r="F148" s="86">
        <v>0</v>
      </c>
      <c r="G148" s="86">
        <f t="shared" si="2"/>
        <v>0</v>
      </c>
    </row>
    <row r="149" spans="1:7" x14ac:dyDescent="0.3">
      <c r="A149" s="99" t="s">
        <v>7</v>
      </c>
      <c r="B149" s="88">
        <v>0</v>
      </c>
      <c r="C149" s="88">
        <v>2125</v>
      </c>
      <c r="D149" s="88">
        <v>2125</v>
      </c>
      <c r="E149" s="88">
        <v>0</v>
      </c>
      <c r="F149" s="137">
        <v>0</v>
      </c>
      <c r="G149" s="131">
        <f t="shared" si="2"/>
        <v>0</v>
      </c>
    </row>
    <row r="150" spans="1:7" x14ac:dyDescent="0.3">
      <c r="A150" s="99" t="s">
        <v>32</v>
      </c>
      <c r="B150" s="88">
        <v>0</v>
      </c>
      <c r="C150" s="88">
        <v>2125</v>
      </c>
      <c r="D150" s="88">
        <v>2125</v>
      </c>
      <c r="E150" s="88">
        <v>0</v>
      </c>
      <c r="F150" s="137">
        <v>0</v>
      </c>
      <c r="G150" s="131">
        <f t="shared" si="2"/>
        <v>0</v>
      </c>
    </row>
    <row r="151" spans="1:7" x14ac:dyDescent="0.3">
      <c r="A151" s="87" t="s">
        <v>77</v>
      </c>
      <c r="B151" s="88">
        <v>0</v>
      </c>
      <c r="C151" s="88">
        <v>1327</v>
      </c>
      <c r="D151" s="88">
        <v>1327</v>
      </c>
      <c r="E151" s="88">
        <v>0</v>
      </c>
      <c r="F151" s="137">
        <v>0</v>
      </c>
      <c r="G151" s="131">
        <f t="shared" si="2"/>
        <v>0</v>
      </c>
    </row>
    <row r="152" spans="1:7" x14ac:dyDescent="0.3">
      <c r="A152" s="87" t="s">
        <v>82</v>
      </c>
      <c r="B152" s="88">
        <v>0</v>
      </c>
      <c r="C152" s="88">
        <v>400</v>
      </c>
      <c r="D152" s="88">
        <v>400</v>
      </c>
      <c r="E152" s="88">
        <v>0</v>
      </c>
      <c r="F152" s="137">
        <v>0</v>
      </c>
      <c r="G152" s="131">
        <f t="shared" si="2"/>
        <v>0</v>
      </c>
    </row>
    <row r="153" spans="1:7" x14ac:dyDescent="0.3">
      <c r="A153" s="87" t="s">
        <v>98</v>
      </c>
      <c r="B153" s="88">
        <v>0</v>
      </c>
      <c r="C153" s="88">
        <v>398</v>
      </c>
      <c r="D153" s="88">
        <v>398</v>
      </c>
      <c r="E153" s="88">
        <v>0</v>
      </c>
      <c r="F153" s="137">
        <v>0</v>
      </c>
      <c r="G153" s="131">
        <f t="shared" si="2"/>
        <v>0</v>
      </c>
    </row>
    <row r="154" spans="1:7" x14ac:dyDescent="0.3">
      <c r="A154" s="99" t="s">
        <v>8</v>
      </c>
      <c r="B154" s="88">
        <v>0</v>
      </c>
      <c r="C154" s="88">
        <v>275</v>
      </c>
      <c r="D154" s="88">
        <v>275</v>
      </c>
      <c r="E154" s="88">
        <v>0</v>
      </c>
      <c r="F154" s="137">
        <v>0</v>
      </c>
      <c r="G154" s="131">
        <f t="shared" si="2"/>
        <v>0</v>
      </c>
    </row>
    <row r="155" spans="1:7" ht="27" x14ac:dyDescent="0.3">
      <c r="A155" s="99" t="s">
        <v>36</v>
      </c>
      <c r="B155" s="88">
        <v>0</v>
      </c>
      <c r="C155" s="88">
        <v>275</v>
      </c>
      <c r="D155" s="88">
        <v>275</v>
      </c>
      <c r="E155" s="88">
        <v>0</v>
      </c>
      <c r="F155" s="137">
        <v>0</v>
      </c>
      <c r="G155" s="131">
        <f t="shared" si="2"/>
        <v>0</v>
      </c>
    </row>
    <row r="156" spans="1:7" ht="27" x14ac:dyDescent="0.3">
      <c r="A156" s="87" t="s">
        <v>150</v>
      </c>
      <c r="B156" s="88">
        <v>0</v>
      </c>
      <c r="C156" s="88">
        <v>275</v>
      </c>
      <c r="D156" s="88">
        <v>275</v>
      </c>
      <c r="E156" s="88">
        <v>0</v>
      </c>
      <c r="F156" s="137">
        <v>0</v>
      </c>
      <c r="G156" s="131">
        <f t="shared" si="2"/>
        <v>0</v>
      </c>
    </row>
    <row r="157" spans="1:7" ht="27" x14ac:dyDescent="0.3">
      <c r="A157" s="85" t="s">
        <v>30</v>
      </c>
      <c r="B157" s="86">
        <v>0</v>
      </c>
      <c r="C157" s="86">
        <v>300</v>
      </c>
      <c r="D157" s="86">
        <v>200</v>
      </c>
      <c r="E157" s="86">
        <v>0</v>
      </c>
      <c r="F157" s="86">
        <v>0</v>
      </c>
      <c r="G157" s="86">
        <f t="shared" si="2"/>
        <v>0</v>
      </c>
    </row>
    <row r="158" spans="1:7" x14ac:dyDescent="0.3">
      <c r="A158" s="99" t="s">
        <v>8</v>
      </c>
      <c r="B158" s="88">
        <v>0</v>
      </c>
      <c r="C158" s="88">
        <v>300</v>
      </c>
      <c r="D158" s="88">
        <v>200</v>
      </c>
      <c r="E158" s="88">
        <v>0</v>
      </c>
      <c r="F158" s="137">
        <v>0</v>
      </c>
      <c r="G158" s="131">
        <f t="shared" si="2"/>
        <v>0</v>
      </c>
    </row>
    <row r="159" spans="1:7" ht="27" x14ac:dyDescent="0.3">
      <c r="A159" s="99" t="s">
        <v>36</v>
      </c>
      <c r="B159" s="88">
        <v>0</v>
      </c>
      <c r="C159" s="88">
        <v>300</v>
      </c>
      <c r="D159" s="88">
        <v>200</v>
      </c>
      <c r="E159" s="88">
        <v>0</v>
      </c>
      <c r="F159" s="137">
        <v>0</v>
      </c>
      <c r="G159" s="131">
        <f t="shared" si="2"/>
        <v>0</v>
      </c>
    </row>
    <row r="160" spans="1:7" x14ac:dyDescent="0.3">
      <c r="A160" s="87" t="s">
        <v>109</v>
      </c>
      <c r="B160" s="88">
        <v>0</v>
      </c>
      <c r="C160" s="88">
        <v>300</v>
      </c>
      <c r="D160" s="88">
        <v>200</v>
      </c>
      <c r="E160" s="88">
        <v>0</v>
      </c>
      <c r="F160" s="137">
        <v>0</v>
      </c>
      <c r="G160" s="131">
        <f t="shared" si="2"/>
        <v>0</v>
      </c>
    </row>
    <row r="161" spans="1:5" x14ac:dyDescent="0.3">
      <c r="A161" s="105"/>
    </row>
    <row r="162" spans="1:5" x14ac:dyDescent="0.3">
      <c r="A162" s="105"/>
    </row>
    <row r="169" spans="1:5" x14ac:dyDescent="0.3">
      <c r="B169" s="106"/>
      <c r="C169" s="106"/>
      <c r="D169" s="106"/>
      <c r="E169" s="106"/>
    </row>
    <row r="170" spans="1:5" x14ac:dyDescent="0.3">
      <c r="B170" s="106"/>
      <c r="C170" s="106"/>
      <c r="D170" s="106"/>
      <c r="E170" s="106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9"/>
  <sheetViews>
    <sheetView workbookViewId="0">
      <selection activeCell="B15" sqref="B15:B16"/>
    </sheetView>
  </sheetViews>
  <sheetFormatPr defaultRowHeight="14.4" x14ac:dyDescent="0.3"/>
  <cols>
    <col min="1" max="1" width="18.44140625" customWidth="1"/>
    <col min="2" max="2" width="13.6640625" customWidth="1"/>
    <col min="3" max="3" width="13.44140625" customWidth="1"/>
    <col min="4" max="4" width="12.6640625" style="21" customWidth="1"/>
    <col min="5" max="5" width="16.109375" customWidth="1"/>
    <col min="6" max="6" width="11.6640625" customWidth="1"/>
    <col min="7" max="7" width="12.5546875" customWidth="1"/>
    <col min="9" max="9" width="11.44140625" bestFit="1" customWidth="1"/>
  </cols>
  <sheetData>
    <row r="2" spans="1:7" x14ac:dyDescent="0.3">
      <c r="B2" s="20" t="s">
        <v>16</v>
      </c>
      <c r="C2" s="20"/>
      <c r="D2" s="20"/>
    </row>
    <row r="3" spans="1:7" x14ac:dyDescent="0.3">
      <c r="B3" s="20" t="s">
        <v>3</v>
      </c>
      <c r="C3" s="20"/>
      <c r="D3" s="20"/>
    </row>
    <row r="4" spans="1:7" x14ac:dyDescent="0.3">
      <c r="B4" s="21" t="s">
        <v>55</v>
      </c>
      <c r="C4" s="20"/>
      <c r="D4" s="20"/>
    </row>
    <row r="5" spans="1:7" s="33" customFormat="1" ht="15" thickBot="1" x14ac:dyDescent="0.35"/>
    <row r="6" spans="1:7" ht="21" thickBot="1" x14ac:dyDescent="0.35">
      <c r="A6" s="54" t="s">
        <v>0</v>
      </c>
      <c r="B6" s="54" t="s">
        <v>38</v>
      </c>
      <c r="C6" s="54" t="s">
        <v>39</v>
      </c>
      <c r="D6" s="54" t="s">
        <v>163</v>
      </c>
      <c r="E6" s="54" t="s">
        <v>164</v>
      </c>
      <c r="F6" s="54" t="s">
        <v>165</v>
      </c>
      <c r="G6" s="54" t="s">
        <v>215</v>
      </c>
    </row>
    <row r="7" spans="1:7" ht="27" x14ac:dyDescent="0.3">
      <c r="A7" s="50" t="s">
        <v>40</v>
      </c>
      <c r="B7" s="51">
        <v>542663.5</v>
      </c>
      <c r="C7" s="51">
        <v>1336415</v>
      </c>
      <c r="D7" s="51">
        <v>1472748</v>
      </c>
      <c r="E7" s="51">
        <v>687092.21</v>
      </c>
      <c r="F7" s="52"/>
      <c r="G7" s="51">
        <f>E7/D7*100</f>
        <v>46.653752712616139</v>
      </c>
    </row>
    <row r="8" spans="1:7" ht="27" x14ac:dyDescent="0.3">
      <c r="A8" s="47" t="s">
        <v>213</v>
      </c>
      <c r="B8" s="51">
        <v>542663.5</v>
      </c>
      <c r="C8" s="48">
        <v>1336415</v>
      </c>
      <c r="D8" s="48">
        <v>1472748</v>
      </c>
      <c r="E8" s="48">
        <v>687092.21</v>
      </c>
      <c r="F8" s="49">
        <v>46.65</v>
      </c>
      <c r="G8" s="48">
        <f t="shared" ref="G8:G16" si="0">E8/D8*100</f>
        <v>46.653752712616139</v>
      </c>
    </row>
    <row r="9" spans="1:7" ht="40.200000000000003" x14ac:dyDescent="0.3">
      <c r="A9" s="53" t="s">
        <v>214</v>
      </c>
      <c r="B9" s="51">
        <v>542663.5</v>
      </c>
      <c r="C9" s="40">
        <v>1336415</v>
      </c>
      <c r="D9" s="40">
        <v>1472748</v>
      </c>
      <c r="E9" s="40">
        <v>687092.21</v>
      </c>
      <c r="F9" s="41">
        <v>46.65</v>
      </c>
      <c r="G9" s="144">
        <f t="shared" si="0"/>
        <v>46.653752712616139</v>
      </c>
    </row>
    <row r="10" spans="1:7" ht="40.200000000000003" x14ac:dyDescent="0.3">
      <c r="A10" s="37" t="s">
        <v>166</v>
      </c>
      <c r="B10" s="51">
        <v>542663.5</v>
      </c>
      <c r="C10" s="38">
        <v>1336415</v>
      </c>
      <c r="D10" s="38">
        <v>1472748</v>
      </c>
      <c r="E10" s="38">
        <v>687092.21</v>
      </c>
      <c r="F10" s="39">
        <v>46.65</v>
      </c>
      <c r="G10" s="114">
        <f t="shared" si="0"/>
        <v>46.653752712616139</v>
      </c>
    </row>
    <row r="11" spans="1:7" x14ac:dyDescent="0.3">
      <c r="A11" s="37" t="s">
        <v>41</v>
      </c>
      <c r="B11" s="51">
        <v>542663.5</v>
      </c>
      <c r="C11" s="38">
        <v>1336415</v>
      </c>
      <c r="D11" s="38">
        <v>1472748</v>
      </c>
      <c r="E11" s="38">
        <v>687092.21</v>
      </c>
      <c r="F11" s="39">
        <v>46.65</v>
      </c>
      <c r="G11" s="114">
        <f t="shared" si="0"/>
        <v>46.653752712616139</v>
      </c>
    </row>
    <row r="12" spans="1:7" x14ac:dyDescent="0.3">
      <c r="A12" s="55" t="s">
        <v>42</v>
      </c>
      <c r="B12" s="51">
        <v>542663.5</v>
      </c>
      <c r="C12" s="56">
        <v>1336415</v>
      </c>
      <c r="D12" s="56">
        <v>1472748</v>
      </c>
      <c r="E12" s="56">
        <v>687092.21</v>
      </c>
      <c r="F12" s="57">
        <v>46.65</v>
      </c>
      <c r="G12" s="56">
        <f t="shared" si="0"/>
        <v>46.653752712616139</v>
      </c>
    </row>
    <row r="13" spans="1:7" ht="27" x14ac:dyDescent="0.3">
      <c r="A13" s="45" t="s">
        <v>167</v>
      </c>
      <c r="B13" s="51">
        <v>523919.78</v>
      </c>
      <c r="C13" s="35">
        <v>1138040</v>
      </c>
      <c r="D13" s="35">
        <v>1371920</v>
      </c>
      <c r="E13" s="35">
        <v>659596.63</v>
      </c>
      <c r="F13" s="46">
        <v>48.08</v>
      </c>
      <c r="G13" s="35">
        <f t="shared" si="0"/>
        <v>48.078359525336758</v>
      </c>
    </row>
    <row r="14" spans="1:7" ht="40.200000000000003" x14ac:dyDescent="0.3">
      <c r="A14" s="45" t="s">
        <v>43</v>
      </c>
      <c r="B14" s="51">
        <v>523919.78</v>
      </c>
      <c r="C14" s="35">
        <v>1138040</v>
      </c>
      <c r="D14" s="35">
        <v>1371920</v>
      </c>
      <c r="E14" s="35">
        <v>659596.63</v>
      </c>
      <c r="F14" s="46">
        <v>48.08</v>
      </c>
      <c r="G14" s="35">
        <f t="shared" si="0"/>
        <v>48.078359525336758</v>
      </c>
    </row>
    <row r="15" spans="1:7" ht="27" x14ac:dyDescent="0.3">
      <c r="A15" s="45" t="s">
        <v>168</v>
      </c>
      <c r="B15" s="35">
        <v>18743.72</v>
      </c>
      <c r="C15" s="35">
        <v>198375</v>
      </c>
      <c r="D15" s="35">
        <v>100828</v>
      </c>
      <c r="E15" s="35">
        <v>27495.58</v>
      </c>
      <c r="F15" s="35">
        <v>27.27</v>
      </c>
      <c r="G15" s="35">
        <f t="shared" si="0"/>
        <v>27.269786170508191</v>
      </c>
    </row>
    <row r="16" spans="1:7" ht="40.200000000000003" x14ac:dyDescent="0.3">
      <c r="A16" s="55" t="s">
        <v>44</v>
      </c>
      <c r="B16" s="35">
        <v>18743.72</v>
      </c>
      <c r="C16" s="56">
        <v>198375</v>
      </c>
      <c r="D16" s="56">
        <v>100828</v>
      </c>
      <c r="E16" s="79">
        <v>27495.58</v>
      </c>
      <c r="F16" s="58">
        <v>27.27</v>
      </c>
      <c r="G16" s="79">
        <f t="shared" si="0"/>
        <v>27.269786170508191</v>
      </c>
    </row>
    <row r="17" spans="4:4" x14ac:dyDescent="0.3">
      <c r="D17"/>
    </row>
    <row r="18" spans="4:4" x14ac:dyDescent="0.3">
      <c r="D18"/>
    </row>
    <row r="19" spans="4:4" x14ac:dyDescent="0.3">
      <c r="D19"/>
    </row>
    <row r="20" spans="4:4" x14ac:dyDescent="0.3">
      <c r="D20"/>
    </row>
    <row r="21" spans="4:4" x14ac:dyDescent="0.3">
      <c r="D21"/>
    </row>
    <row r="22" spans="4:4" x14ac:dyDescent="0.3">
      <c r="D22"/>
    </row>
    <row r="23" spans="4:4" x14ac:dyDescent="0.3">
      <c r="D23"/>
    </row>
    <row r="24" spans="4:4" x14ac:dyDescent="0.3">
      <c r="D24"/>
    </row>
    <row r="25" spans="4:4" x14ac:dyDescent="0.3">
      <c r="D25"/>
    </row>
    <row r="26" spans="4:4" x14ac:dyDescent="0.3">
      <c r="D26"/>
    </row>
    <row r="27" spans="4:4" x14ac:dyDescent="0.3">
      <c r="D27"/>
    </row>
    <row r="28" spans="4:4" x14ac:dyDescent="0.3">
      <c r="D28"/>
    </row>
    <row r="29" spans="4:4" x14ac:dyDescent="0.3">
      <c r="D29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12"/>
  <sheetViews>
    <sheetView workbookViewId="0">
      <selection activeCell="H6" sqref="H6"/>
    </sheetView>
  </sheetViews>
  <sheetFormatPr defaultRowHeight="14.4" x14ac:dyDescent="0.3"/>
  <cols>
    <col min="3" max="3" width="3.5546875" customWidth="1"/>
    <col min="4" max="4" width="25.21875" customWidth="1"/>
    <col min="5" max="5" width="13.33203125" customWidth="1"/>
    <col min="6" max="6" width="12" customWidth="1"/>
    <col min="7" max="7" width="10.44140625" customWidth="1"/>
    <col min="8" max="8" width="14.88671875" customWidth="1"/>
    <col min="9" max="9" width="14.6640625" customWidth="1"/>
    <col min="10" max="10" width="15.21875" customWidth="1"/>
  </cols>
  <sheetData>
    <row r="2" spans="1:10" x14ac:dyDescent="0.3">
      <c r="D2" s="22" t="s">
        <v>10</v>
      </c>
      <c r="F2" s="22"/>
      <c r="G2" s="22"/>
    </row>
    <row r="3" spans="1:10" x14ac:dyDescent="0.3">
      <c r="D3" s="22" t="s">
        <v>56</v>
      </c>
      <c r="E3" s="22"/>
      <c r="F3" s="22"/>
      <c r="G3" s="22"/>
    </row>
    <row r="4" spans="1:10" s="21" customFormat="1" x14ac:dyDescent="0.3">
      <c r="D4" s="22" t="s">
        <v>57</v>
      </c>
      <c r="E4" s="22"/>
      <c r="F4" s="22"/>
      <c r="G4" s="22"/>
    </row>
    <row r="6" spans="1:10" ht="39.6" x14ac:dyDescent="0.3">
      <c r="A6" s="42" t="s">
        <v>45</v>
      </c>
      <c r="B6" s="43" t="s">
        <v>46</v>
      </c>
      <c r="C6" s="43" t="s">
        <v>47</v>
      </c>
      <c r="D6" s="43" t="s">
        <v>48</v>
      </c>
      <c r="E6" s="43" t="s">
        <v>179</v>
      </c>
      <c r="F6" s="43" t="s">
        <v>193</v>
      </c>
      <c r="G6" s="43" t="s">
        <v>211</v>
      </c>
      <c r="H6" s="43" t="s">
        <v>212</v>
      </c>
      <c r="I6" s="43" t="s">
        <v>1</v>
      </c>
      <c r="J6" s="43" t="s">
        <v>2</v>
      </c>
    </row>
    <row r="7" spans="1:10" ht="26.4" x14ac:dyDescent="0.3">
      <c r="A7" s="14">
        <v>8</v>
      </c>
      <c r="B7" s="14"/>
      <c r="C7" s="14"/>
      <c r="D7" s="14" t="s">
        <v>49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</row>
    <row r="8" spans="1:10" x14ac:dyDescent="0.3">
      <c r="A8" s="14"/>
      <c r="B8" s="11">
        <v>84</v>
      </c>
      <c r="C8" s="11"/>
      <c r="D8" s="11" t="s">
        <v>50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</row>
    <row r="9" spans="1:10" ht="26.4" x14ac:dyDescent="0.3">
      <c r="A9" s="17"/>
      <c r="B9" s="17"/>
      <c r="C9" s="10">
        <v>8</v>
      </c>
      <c r="D9" s="16" t="s">
        <v>51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</row>
    <row r="10" spans="1:10" ht="26.4" x14ac:dyDescent="0.3">
      <c r="A10" s="13">
        <v>5</v>
      </c>
      <c r="B10" s="12"/>
      <c r="C10" s="12"/>
      <c r="D10" s="19" t="s">
        <v>52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</row>
    <row r="11" spans="1:10" ht="26.4" x14ac:dyDescent="0.3">
      <c r="A11" s="11"/>
      <c r="B11" s="11">
        <v>54</v>
      </c>
      <c r="C11" s="11"/>
      <c r="D11" s="15" t="s">
        <v>53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</row>
    <row r="12" spans="1:10" x14ac:dyDescent="0.3">
      <c r="A12" s="11"/>
      <c r="B12" s="11"/>
      <c r="C12" s="10">
        <v>8</v>
      </c>
      <c r="D12" s="18" t="s">
        <v>51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24"/>
  <sheetViews>
    <sheetView workbookViewId="0">
      <selection activeCell="N9" sqref="N9"/>
    </sheetView>
  </sheetViews>
  <sheetFormatPr defaultRowHeight="14.4" x14ac:dyDescent="0.3"/>
  <cols>
    <col min="1" max="1" width="4" customWidth="1"/>
    <col min="3" max="3" width="9.109375" style="32"/>
    <col min="4" max="4" width="5.5546875" style="32" customWidth="1"/>
    <col min="5" max="5" width="40.77734375" customWidth="1"/>
    <col min="6" max="6" width="12.109375" customWidth="1"/>
    <col min="7" max="7" width="9.33203125" customWidth="1"/>
    <col min="8" max="8" width="11.6640625" customWidth="1"/>
    <col min="9" max="9" width="12.5546875" customWidth="1"/>
    <col min="10" max="10" width="9.21875" customWidth="1"/>
    <col min="11" max="11" width="6.44140625" customWidth="1"/>
    <col min="12" max="12" width="16.44140625" customWidth="1"/>
    <col min="13" max="13" width="13.44140625" customWidth="1"/>
    <col min="14" max="14" width="16.33203125" customWidth="1"/>
  </cols>
  <sheetData>
    <row r="2" spans="1:11" x14ac:dyDescent="0.3">
      <c r="B2" s="22" t="s">
        <v>10</v>
      </c>
      <c r="C2" s="22"/>
      <c r="D2" s="22"/>
    </row>
    <row r="3" spans="1:11" x14ac:dyDescent="0.3">
      <c r="B3" s="22" t="s">
        <v>56</v>
      </c>
      <c r="C3" s="22"/>
      <c r="D3" s="22"/>
    </row>
    <row r="4" spans="1:11" x14ac:dyDescent="0.3">
      <c r="B4" s="22" t="s">
        <v>58</v>
      </c>
      <c r="C4" s="22"/>
      <c r="D4" s="22"/>
    </row>
    <row r="6" spans="1:11" ht="38.4" customHeight="1" x14ac:dyDescent="0.3">
      <c r="A6" s="42" t="s">
        <v>45</v>
      </c>
      <c r="B6" s="43"/>
      <c r="C6" s="43"/>
      <c r="D6" s="43"/>
      <c r="E6" s="43" t="s">
        <v>48</v>
      </c>
      <c r="F6" s="43" t="s">
        <v>179</v>
      </c>
      <c r="G6" s="43" t="s">
        <v>193</v>
      </c>
      <c r="H6" s="43" t="s">
        <v>211</v>
      </c>
      <c r="I6" s="43" t="s">
        <v>212</v>
      </c>
      <c r="J6" s="43" t="s">
        <v>1</v>
      </c>
      <c r="K6" s="43" t="s">
        <v>2</v>
      </c>
    </row>
    <row r="7" spans="1:11" x14ac:dyDescent="0.3">
      <c r="A7" s="14">
        <v>8</v>
      </c>
      <c r="B7" s="14"/>
      <c r="C7" s="14"/>
      <c r="D7" s="14"/>
      <c r="E7" s="14" t="s">
        <v>49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</row>
    <row r="8" spans="1:11" x14ac:dyDescent="0.3">
      <c r="A8" s="14"/>
      <c r="B8" s="11">
        <v>84</v>
      </c>
      <c r="C8" s="11"/>
      <c r="D8" s="11"/>
      <c r="E8" s="11" t="s">
        <v>50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</row>
    <row r="9" spans="1:11" s="32" customFormat="1" ht="27" x14ac:dyDescent="0.3">
      <c r="A9" s="14"/>
      <c r="B9" s="11"/>
      <c r="C9" s="24" t="s">
        <v>126</v>
      </c>
      <c r="D9" s="31"/>
      <c r="E9" s="30" t="s">
        <v>127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1" s="32" customFormat="1" ht="27" x14ac:dyDescent="0.3">
      <c r="A10" s="14"/>
      <c r="B10" s="11"/>
      <c r="C10" s="25"/>
      <c r="D10" s="31">
        <v>8443</v>
      </c>
      <c r="E10" s="30" t="s">
        <v>128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</row>
    <row r="11" spans="1:11" s="32" customFormat="1" ht="27" x14ac:dyDescent="0.3">
      <c r="A11" s="14"/>
      <c r="B11" s="11"/>
      <c r="C11" s="25"/>
      <c r="D11" s="31">
        <v>8444</v>
      </c>
      <c r="E11" s="30" t="s">
        <v>129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</row>
    <row r="12" spans="1:11" s="32" customFormat="1" ht="27" x14ac:dyDescent="0.3">
      <c r="A12" s="14"/>
      <c r="B12" s="11"/>
      <c r="C12" s="25"/>
      <c r="D12" s="31">
        <v>8445</v>
      </c>
      <c r="E12" s="30" t="s">
        <v>130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</row>
    <row r="13" spans="1:11" s="32" customFormat="1" ht="27" x14ac:dyDescent="0.3">
      <c r="A13" s="14"/>
      <c r="B13" s="11"/>
      <c r="C13" s="25"/>
      <c r="D13" s="31">
        <v>8446</v>
      </c>
      <c r="E13" s="30" t="s">
        <v>131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</row>
    <row r="14" spans="1:11" s="32" customFormat="1" ht="27" x14ac:dyDescent="0.3">
      <c r="A14" s="14"/>
      <c r="B14" s="11"/>
      <c r="C14" s="25"/>
      <c r="D14" s="31">
        <v>8447</v>
      </c>
      <c r="E14" s="30" t="s">
        <v>132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</row>
    <row r="15" spans="1:11" s="32" customFormat="1" ht="27" x14ac:dyDescent="0.3">
      <c r="A15" s="14"/>
      <c r="B15" s="11"/>
      <c r="C15" s="25"/>
      <c r="D15" s="31">
        <v>8448</v>
      </c>
      <c r="E15" s="30" t="s">
        <v>133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</row>
    <row r="16" spans="1:11" ht="26.4" x14ac:dyDescent="0.3">
      <c r="A16" s="13">
        <v>5</v>
      </c>
      <c r="B16" s="12"/>
      <c r="C16" s="12"/>
      <c r="D16" s="12"/>
      <c r="E16" s="19" t="s">
        <v>52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</row>
    <row r="17" spans="1:11" s="29" customFormat="1" ht="57.6" x14ac:dyDescent="0.3">
      <c r="A17" s="13"/>
      <c r="B17" s="26">
        <v>54</v>
      </c>
      <c r="C17" s="26"/>
      <c r="D17" s="26"/>
      <c r="E17" s="2" t="s">
        <v>134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</row>
    <row r="18" spans="1:11" s="29" customFormat="1" ht="40.200000000000003" x14ac:dyDescent="0.3">
      <c r="A18" s="13"/>
      <c r="B18" s="26"/>
      <c r="C18" s="26">
        <v>544</v>
      </c>
      <c r="D18" s="26"/>
      <c r="E18" s="27" t="s">
        <v>135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</row>
    <row r="19" spans="1:11" s="29" customFormat="1" ht="27" x14ac:dyDescent="0.3">
      <c r="A19" s="13"/>
      <c r="B19" s="26"/>
      <c r="C19" s="26"/>
      <c r="D19" s="28" t="s">
        <v>136</v>
      </c>
      <c r="E19" s="27" t="s">
        <v>137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</row>
    <row r="20" spans="1:11" ht="27" x14ac:dyDescent="0.3">
      <c r="A20" s="11"/>
      <c r="B20" s="11"/>
      <c r="C20" s="11"/>
      <c r="D20" s="28" t="s">
        <v>138</v>
      </c>
      <c r="E20" s="27" t="s">
        <v>139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</row>
    <row r="21" spans="1:11" ht="40.200000000000003" x14ac:dyDescent="0.3">
      <c r="A21" s="8"/>
      <c r="B21" s="26"/>
      <c r="C21" s="26"/>
      <c r="D21" s="28" t="s">
        <v>140</v>
      </c>
      <c r="E21" s="27" t="s">
        <v>141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</row>
    <row r="22" spans="1:11" ht="27" x14ac:dyDescent="0.3">
      <c r="A22" s="8"/>
      <c r="B22" s="8"/>
      <c r="C22" s="8"/>
      <c r="D22" s="28" t="s">
        <v>142</v>
      </c>
      <c r="E22" s="27" t="s">
        <v>143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27" x14ac:dyDescent="0.3">
      <c r="A23" s="8"/>
      <c r="B23" s="8"/>
      <c r="C23" s="8"/>
      <c r="D23" s="28" t="s">
        <v>144</v>
      </c>
      <c r="E23" s="27" t="s">
        <v>145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27" x14ac:dyDescent="0.3">
      <c r="A24" s="8"/>
      <c r="B24" s="8"/>
      <c r="C24" s="8"/>
      <c r="D24" s="28" t="s">
        <v>146</v>
      </c>
      <c r="E24" s="27" t="s">
        <v>147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43"/>
  <sheetViews>
    <sheetView topLeftCell="A4" zoomScale="142" zoomScaleNormal="142" workbookViewId="0">
      <selection activeCell="A90" sqref="A90"/>
    </sheetView>
  </sheetViews>
  <sheetFormatPr defaultRowHeight="14.4" x14ac:dyDescent="0.3"/>
  <cols>
    <col min="1" max="1" width="28.33203125" customWidth="1"/>
    <col min="2" max="2" width="15.109375" customWidth="1"/>
    <col min="3" max="3" width="19" style="32" customWidth="1"/>
    <col min="4" max="4" width="18" customWidth="1"/>
    <col min="5" max="5" width="14.88671875" customWidth="1"/>
    <col min="6" max="6" width="13.21875" customWidth="1"/>
    <col min="7" max="7" width="10" customWidth="1"/>
  </cols>
  <sheetData>
    <row r="2" spans="1:9" x14ac:dyDescent="0.3">
      <c r="B2" s="230" t="s">
        <v>54</v>
      </c>
      <c r="C2" s="230"/>
      <c r="D2" s="230"/>
      <c r="E2" s="32"/>
      <c r="F2" s="32"/>
      <c r="G2" s="32"/>
      <c r="H2" s="32"/>
      <c r="I2" s="32"/>
    </row>
    <row r="3" spans="1:9" ht="48" customHeight="1" x14ac:dyDescent="0.3">
      <c r="B3" s="231" t="s">
        <v>59</v>
      </c>
      <c r="C3" s="231"/>
      <c r="D3" s="231"/>
      <c r="E3" s="231"/>
      <c r="F3" s="231"/>
      <c r="G3" s="231"/>
      <c r="H3" s="231"/>
      <c r="I3" s="231"/>
    </row>
    <row r="4" spans="1:9" ht="15" thickBot="1" x14ac:dyDescent="0.35"/>
    <row r="5" spans="1:9" ht="29.4" customHeight="1" thickBot="1" x14ac:dyDescent="0.35">
      <c r="A5" s="80" t="s">
        <v>0</v>
      </c>
      <c r="B5" s="80" t="s">
        <v>224</v>
      </c>
      <c r="C5" s="80" t="s">
        <v>225</v>
      </c>
      <c r="D5" s="80" t="s">
        <v>226</v>
      </c>
      <c r="E5" s="80" t="s">
        <v>227</v>
      </c>
      <c r="F5" s="80" t="s">
        <v>222</v>
      </c>
      <c r="G5" s="80" t="s">
        <v>223</v>
      </c>
    </row>
    <row r="6" spans="1:9" ht="27" x14ac:dyDescent="0.3">
      <c r="A6" s="99" t="s">
        <v>40</v>
      </c>
      <c r="B6" s="88">
        <v>542663.5</v>
      </c>
      <c r="C6" s="88">
        <v>1336415</v>
      </c>
      <c r="D6" s="88">
        <v>1472748</v>
      </c>
      <c r="E6" s="88">
        <v>687092.21</v>
      </c>
      <c r="F6" s="88">
        <f>E6/D6*100</f>
        <v>46.653752712616139</v>
      </c>
      <c r="G6" s="88">
        <f>E6/B6*100</f>
        <v>126.61478245726863</v>
      </c>
    </row>
    <row r="7" spans="1:9" ht="26.4" x14ac:dyDescent="0.3">
      <c r="A7" s="197" t="s">
        <v>213</v>
      </c>
      <c r="B7" s="161">
        <v>542663.5</v>
      </c>
      <c r="C7" s="161">
        <v>1336415</v>
      </c>
      <c r="D7" s="161">
        <v>1472748</v>
      </c>
      <c r="E7" s="161">
        <v>687092.21</v>
      </c>
      <c r="F7" s="162">
        <v>46.65</v>
      </c>
      <c r="G7" s="162">
        <f t="shared" ref="G7:G70" si="0">E7/B7*100</f>
        <v>126.61478245726863</v>
      </c>
    </row>
    <row r="8" spans="1:9" ht="30.6" customHeight="1" x14ac:dyDescent="0.3">
      <c r="A8" s="198" t="s">
        <v>214</v>
      </c>
      <c r="B8" s="100">
        <v>542663.5</v>
      </c>
      <c r="C8" s="100">
        <v>1336415</v>
      </c>
      <c r="D8" s="100">
        <v>1472748</v>
      </c>
      <c r="E8" s="100">
        <v>687092.21</v>
      </c>
      <c r="F8" s="86">
        <v>46.65</v>
      </c>
      <c r="G8" s="86">
        <f t="shared" si="0"/>
        <v>126.61478245726863</v>
      </c>
    </row>
    <row r="9" spans="1:9" ht="19.8" customHeight="1" x14ac:dyDescent="0.3">
      <c r="A9" s="199" t="s">
        <v>216</v>
      </c>
      <c r="B9" s="96">
        <v>0</v>
      </c>
      <c r="C9" s="96">
        <v>20</v>
      </c>
      <c r="D9" s="96">
        <v>10</v>
      </c>
      <c r="E9" s="96">
        <v>0</v>
      </c>
      <c r="F9" s="111">
        <v>0</v>
      </c>
      <c r="G9" s="111"/>
    </row>
    <row r="10" spans="1:9" x14ac:dyDescent="0.3">
      <c r="A10" s="200" t="s">
        <v>217</v>
      </c>
      <c r="B10" s="101">
        <v>0</v>
      </c>
      <c r="C10" s="101">
        <v>3300</v>
      </c>
      <c r="D10" s="101">
        <v>3400</v>
      </c>
      <c r="E10" s="101">
        <v>0</v>
      </c>
      <c r="F10" s="104">
        <v>0</v>
      </c>
      <c r="G10" s="104"/>
    </row>
    <row r="11" spans="1:9" x14ac:dyDescent="0.3">
      <c r="A11" s="201" t="s">
        <v>218</v>
      </c>
      <c r="B11" s="73">
        <v>477007.76</v>
      </c>
      <c r="C11" s="73">
        <v>1054514</v>
      </c>
      <c r="D11" s="73">
        <v>1187877</v>
      </c>
      <c r="E11" s="73">
        <v>571025.27</v>
      </c>
      <c r="F11" s="88">
        <v>48.07</v>
      </c>
      <c r="G11" s="88">
        <f t="shared" si="0"/>
        <v>119.70984916471798</v>
      </c>
    </row>
    <row r="12" spans="1:9" x14ac:dyDescent="0.3">
      <c r="A12" s="202" t="s">
        <v>219</v>
      </c>
      <c r="B12" s="102">
        <v>0</v>
      </c>
      <c r="C12" s="102">
        <v>2400</v>
      </c>
      <c r="D12" s="102">
        <v>2400</v>
      </c>
      <c r="E12" s="102">
        <v>0</v>
      </c>
      <c r="F12" s="149">
        <v>0</v>
      </c>
      <c r="G12" s="149"/>
    </row>
    <row r="13" spans="1:9" ht="26.4" x14ac:dyDescent="0.3">
      <c r="A13" s="203" t="s">
        <v>220</v>
      </c>
      <c r="B13" s="145">
        <v>0</v>
      </c>
      <c r="C13" s="103">
        <v>300</v>
      </c>
      <c r="D13" s="103">
        <v>200</v>
      </c>
      <c r="E13" s="145">
        <v>0</v>
      </c>
      <c r="F13" s="145">
        <v>0</v>
      </c>
      <c r="G13" s="145"/>
    </row>
    <row r="14" spans="1:9" ht="30.6" customHeight="1" thickBot="1" x14ac:dyDescent="0.35">
      <c r="A14" s="224" t="s">
        <v>112</v>
      </c>
      <c r="B14" s="163">
        <v>57244.23</v>
      </c>
      <c r="C14" s="164">
        <v>116940</v>
      </c>
      <c r="D14" s="164">
        <v>226420</v>
      </c>
      <c r="E14" s="163">
        <v>102702.64</v>
      </c>
      <c r="F14" s="163">
        <v>45.36</v>
      </c>
      <c r="G14" s="163">
        <f t="shared" si="0"/>
        <v>179.41133979791499</v>
      </c>
    </row>
    <row r="15" spans="1:9" ht="46.2" customHeight="1" thickTop="1" thickBot="1" x14ac:dyDescent="0.35">
      <c r="A15" s="204" t="s">
        <v>113</v>
      </c>
      <c r="B15" s="167">
        <v>15316.75</v>
      </c>
      <c r="C15" s="168">
        <v>26940</v>
      </c>
      <c r="D15" s="168">
        <v>24420</v>
      </c>
      <c r="E15" s="167">
        <v>17043.490000000002</v>
      </c>
      <c r="F15" s="167">
        <v>69.790000000000006</v>
      </c>
      <c r="G15" s="167">
        <f t="shared" si="0"/>
        <v>111.27354040511206</v>
      </c>
    </row>
    <row r="16" spans="1:9" ht="27" thickTop="1" x14ac:dyDescent="0.3">
      <c r="A16" s="205" t="s">
        <v>43</v>
      </c>
      <c r="B16" s="165">
        <v>15316.75</v>
      </c>
      <c r="C16" s="166">
        <v>26940</v>
      </c>
      <c r="D16" s="166">
        <v>24420</v>
      </c>
      <c r="E16" s="165">
        <v>17043.490000000002</v>
      </c>
      <c r="F16" s="165">
        <v>69.790000000000006</v>
      </c>
      <c r="G16" s="165">
        <f t="shared" si="0"/>
        <v>111.27354040511206</v>
      </c>
    </row>
    <row r="17" spans="1:7" x14ac:dyDescent="0.3">
      <c r="A17" s="225" t="s">
        <v>28</v>
      </c>
      <c r="B17" s="226">
        <v>15316.75</v>
      </c>
      <c r="C17" s="227">
        <v>26940</v>
      </c>
      <c r="D17" s="227">
        <v>24420</v>
      </c>
      <c r="E17" s="226">
        <v>17043.490000000002</v>
      </c>
      <c r="F17" s="226">
        <v>69.790000000000006</v>
      </c>
      <c r="G17" s="226">
        <f t="shared" si="0"/>
        <v>111.27354040511206</v>
      </c>
    </row>
    <row r="18" spans="1:7" ht="36" customHeight="1" x14ac:dyDescent="0.3">
      <c r="A18" s="207" t="s">
        <v>32</v>
      </c>
      <c r="B18" s="145">
        <v>15209.64</v>
      </c>
      <c r="C18" s="103">
        <v>26680</v>
      </c>
      <c r="D18" s="103">
        <v>24240</v>
      </c>
      <c r="E18" s="145">
        <v>16902.490000000002</v>
      </c>
      <c r="F18" s="145">
        <v>69.73</v>
      </c>
      <c r="G18" s="145">
        <f t="shared" si="0"/>
        <v>111.13011221830367</v>
      </c>
    </row>
    <row r="19" spans="1:7" ht="26.4" x14ac:dyDescent="0.3">
      <c r="A19" s="206" t="s">
        <v>77</v>
      </c>
      <c r="B19" s="146"/>
      <c r="C19" s="104"/>
      <c r="D19" s="104"/>
      <c r="E19" s="146">
        <v>1994.55</v>
      </c>
      <c r="F19" s="146"/>
      <c r="G19" s="146"/>
    </row>
    <row r="20" spans="1:7" x14ac:dyDescent="0.3">
      <c r="A20" s="200" t="s">
        <v>78</v>
      </c>
      <c r="B20" s="101"/>
      <c r="C20" s="101"/>
      <c r="D20" s="101"/>
      <c r="E20" s="101">
        <v>1060.26</v>
      </c>
      <c r="F20" s="104"/>
      <c r="G20" s="104"/>
    </row>
    <row r="21" spans="1:7" ht="26.4" x14ac:dyDescent="0.3">
      <c r="A21" s="201" t="s">
        <v>80</v>
      </c>
      <c r="B21" s="73"/>
      <c r="C21" s="73"/>
      <c r="D21" s="73"/>
      <c r="E21" s="73">
        <v>643.25</v>
      </c>
      <c r="F21" s="88"/>
      <c r="G21" s="88"/>
    </row>
    <row r="22" spans="1:7" ht="26.4" x14ac:dyDescent="0.3">
      <c r="A22" s="202" t="s">
        <v>81</v>
      </c>
      <c r="B22" s="102"/>
      <c r="C22" s="102"/>
      <c r="D22" s="102"/>
      <c r="E22" s="102">
        <v>291.04000000000002</v>
      </c>
      <c r="F22" s="149"/>
      <c r="G22" s="149"/>
    </row>
    <row r="23" spans="1:7" ht="26.4" x14ac:dyDescent="0.3">
      <c r="A23" s="207" t="s">
        <v>82</v>
      </c>
      <c r="B23" s="145"/>
      <c r="C23" s="103"/>
      <c r="D23" s="103"/>
      <c r="E23" s="145">
        <v>6115.6</v>
      </c>
      <c r="F23" s="145"/>
      <c r="G23" s="145"/>
    </row>
    <row r="24" spans="1:7" ht="33" customHeight="1" x14ac:dyDescent="0.3">
      <c r="A24" s="206" t="s">
        <v>83</v>
      </c>
      <c r="B24" s="146"/>
      <c r="C24" s="104"/>
      <c r="D24" s="104"/>
      <c r="E24" s="146">
        <v>4484.9399999999996</v>
      </c>
      <c r="F24" s="146"/>
      <c r="G24" s="146"/>
    </row>
    <row r="25" spans="1:7" ht="39.6" x14ac:dyDescent="0.3">
      <c r="A25" s="206" t="s">
        <v>86</v>
      </c>
      <c r="B25" s="146"/>
      <c r="C25" s="104"/>
      <c r="D25" s="104"/>
      <c r="E25" s="146">
        <v>664.82</v>
      </c>
      <c r="F25" s="146"/>
      <c r="G25" s="146"/>
    </row>
    <row r="26" spans="1:7" ht="22.2" customHeight="1" x14ac:dyDescent="0.3">
      <c r="A26" s="206" t="s">
        <v>87</v>
      </c>
      <c r="B26" s="146"/>
      <c r="C26" s="104"/>
      <c r="D26" s="104"/>
      <c r="E26" s="146">
        <v>99.8</v>
      </c>
      <c r="F26" s="146"/>
      <c r="G26" s="146"/>
    </row>
    <row r="27" spans="1:7" ht="26.4" x14ac:dyDescent="0.3">
      <c r="A27" s="200" t="s">
        <v>88</v>
      </c>
      <c r="B27" s="101"/>
      <c r="C27" s="101"/>
      <c r="D27" s="101"/>
      <c r="E27" s="147">
        <v>866.04</v>
      </c>
      <c r="F27" s="146"/>
      <c r="G27" s="146"/>
    </row>
    <row r="28" spans="1:7" x14ac:dyDescent="0.3">
      <c r="A28" s="201" t="s">
        <v>89</v>
      </c>
      <c r="B28" s="73"/>
      <c r="C28" s="73"/>
      <c r="D28" s="73"/>
      <c r="E28" s="78">
        <v>8242.39</v>
      </c>
      <c r="F28" s="150"/>
      <c r="G28" s="150"/>
    </row>
    <row r="29" spans="1:7" ht="26.4" x14ac:dyDescent="0.3">
      <c r="A29" s="202" t="s">
        <v>90</v>
      </c>
      <c r="B29" s="102"/>
      <c r="C29" s="102"/>
      <c r="D29" s="102"/>
      <c r="E29" s="148">
        <v>1688.85</v>
      </c>
      <c r="F29" s="151"/>
      <c r="G29" s="151"/>
    </row>
    <row r="30" spans="1:7" ht="26.4" x14ac:dyDescent="0.3">
      <c r="A30" s="207" t="s">
        <v>91</v>
      </c>
      <c r="B30" s="145"/>
      <c r="C30" s="103"/>
      <c r="D30" s="103"/>
      <c r="E30" s="145">
        <v>2079.2199999999998</v>
      </c>
      <c r="F30" s="145"/>
      <c r="G30" s="145"/>
    </row>
    <row r="31" spans="1:7" x14ac:dyDescent="0.3">
      <c r="A31" s="206" t="s">
        <v>93</v>
      </c>
      <c r="B31" s="146"/>
      <c r="C31" s="104"/>
      <c r="D31" s="104"/>
      <c r="E31" s="146">
        <v>1597.28</v>
      </c>
      <c r="F31" s="146"/>
      <c r="G31" s="146"/>
    </row>
    <row r="32" spans="1:7" x14ac:dyDescent="0.3">
      <c r="A32" s="208" t="s">
        <v>96</v>
      </c>
      <c r="B32" s="161"/>
      <c r="C32" s="161"/>
      <c r="D32" s="161"/>
      <c r="E32" s="161">
        <v>2282.4699999999998</v>
      </c>
      <c r="F32" s="162"/>
      <c r="G32" s="162"/>
    </row>
    <row r="33" spans="1:7" ht="19.8" customHeight="1" x14ac:dyDescent="0.3">
      <c r="A33" s="200" t="s">
        <v>97</v>
      </c>
      <c r="B33" s="101"/>
      <c r="C33" s="101"/>
      <c r="D33" s="101"/>
      <c r="E33" s="101">
        <v>594.57000000000005</v>
      </c>
      <c r="F33" s="104"/>
      <c r="G33" s="104"/>
    </row>
    <row r="34" spans="1:7" ht="26.4" x14ac:dyDescent="0.3">
      <c r="A34" s="201" t="s">
        <v>98</v>
      </c>
      <c r="B34" s="73"/>
      <c r="C34" s="73"/>
      <c r="D34" s="73"/>
      <c r="E34" s="73">
        <v>549.95000000000005</v>
      </c>
      <c r="F34" s="88"/>
      <c r="G34" s="88"/>
    </row>
    <row r="35" spans="1:7" x14ac:dyDescent="0.3">
      <c r="A35" s="202" t="s">
        <v>99</v>
      </c>
      <c r="B35" s="102"/>
      <c r="C35" s="102"/>
      <c r="D35" s="102"/>
      <c r="E35" s="102">
        <v>56.07</v>
      </c>
      <c r="F35" s="149"/>
      <c r="G35" s="149"/>
    </row>
    <row r="36" spans="1:7" x14ac:dyDescent="0.3">
      <c r="A36" s="207" t="s">
        <v>100</v>
      </c>
      <c r="B36" s="145"/>
      <c r="C36" s="103"/>
      <c r="D36" s="103"/>
      <c r="E36" s="145">
        <v>61.41</v>
      </c>
      <c r="F36" s="145"/>
      <c r="G36" s="145"/>
    </row>
    <row r="37" spans="1:7" x14ac:dyDescent="0.3">
      <c r="A37" s="206" t="s">
        <v>101</v>
      </c>
      <c r="B37" s="146"/>
      <c r="C37" s="104"/>
      <c r="D37" s="104"/>
      <c r="E37" s="146">
        <v>80</v>
      </c>
      <c r="F37" s="146"/>
      <c r="G37" s="146"/>
    </row>
    <row r="38" spans="1:7" x14ac:dyDescent="0.3">
      <c r="A38" s="206" t="s">
        <v>102</v>
      </c>
      <c r="B38" s="146"/>
      <c r="C38" s="104"/>
      <c r="D38" s="104"/>
      <c r="E38" s="146">
        <v>121.34</v>
      </c>
      <c r="F38" s="146"/>
      <c r="G38" s="146"/>
    </row>
    <row r="39" spans="1:7" ht="26.4" x14ac:dyDescent="0.3">
      <c r="A39" s="206" t="s">
        <v>103</v>
      </c>
      <c r="B39" s="146"/>
      <c r="C39" s="104"/>
      <c r="D39" s="104"/>
      <c r="E39" s="146">
        <v>231.13</v>
      </c>
      <c r="F39" s="146"/>
      <c r="G39" s="146"/>
    </row>
    <row r="40" spans="1:7" x14ac:dyDescent="0.3">
      <c r="A40" s="206" t="s">
        <v>33</v>
      </c>
      <c r="B40" s="146"/>
      <c r="C40" s="104">
        <v>260</v>
      </c>
      <c r="D40" s="104">
        <v>180</v>
      </c>
      <c r="E40" s="146">
        <v>141</v>
      </c>
      <c r="F40" s="146">
        <v>78.33</v>
      </c>
      <c r="G40" s="146"/>
    </row>
    <row r="41" spans="1:7" x14ac:dyDescent="0.3">
      <c r="A41" s="207" t="s">
        <v>104</v>
      </c>
      <c r="B41" s="145"/>
      <c r="C41" s="103"/>
      <c r="D41" s="103"/>
      <c r="E41" s="145">
        <v>141</v>
      </c>
      <c r="F41" s="145"/>
      <c r="G41" s="145"/>
    </row>
    <row r="42" spans="1:7" ht="27" thickBot="1" x14ac:dyDescent="0.35">
      <c r="A42" s="209" t="s">
        <v>105</v>
      </c>
      <c r="B42" s="169"/>
      <c r="C42" s="170"/>
      <c r="D42" s="170"/>
      <c r="E42" s="169">
        <v>141</v>
      </c>
      <c r="F42" s="169"/>
      <c r="G42" s="169"/>
    </row>
    <row r="43" spans="1:7" ht="46.8" customHeight="1" thickTop="1" thickBot="1" x14ac:dyDescent="0.35">
      <c r="A43" s="204" t="s">
        <v>114</v>
      </c>
      <c r="B43" s="167">
        <v>41927.480000000003</v>
      </c>
      <c r="C43" s="168">
        <v>85000</v>
      </c>
      <c r="D43" s="168">
        <v>87000</v>
      </c>
      <c r="E43" s="167">
        <v>47560.27</v>
      </c>
      <c r="F43" s="167">
        <v>54.67</v>
      </c>
      <c r="G43" s="167">
        <f t="shared" si="0"/>
        <v>113.43460184108369</v>
      </c>
    </row>
    <row r="44" spans="1:7" ht="27" thickTop="1" x14ac:dyDescent="0.3">
      <c r="A44" s="205" t="s">
        <v>43</v>
      </c>
      <c r="B44" s="171">
        <v>41927.480000000003</v>
      </c>
      <c r="C44" s="166">
        <v>85000</v>
      </c>
      <c r="D44" s="166">
        <v>87000</v>
      </c>
      <c r="E44" s="165">
        <v>47560.27</v>
      </c>
      <c r="F44" s="165">
        <v>54.67</v>
      </c>
      <c r="G44" s="165">
        <f t="shared" si="0"/>
        <v>113.43460184108369</v>
      </c>
    </row>
    <row r="45" spans="1:7" x14ac:dyDescent="0.3">
      <c r="A45" s="225" t="s">
        <v>28</v>
      </c>
      <c r="B45" s="226">
        <v>41927.480000000003</v>
      </c>
      <c r="C45" s="227">
        <v>85000</v>
      </c>
      <c r="D45" s="227">
        <v>87000</v>
      </c>
      <c r="E45" s="226">
        <v>47560.27</v>
      </c>
      <c r="F45" s="226">
        <v>54.67</v>
      </c>
      <c r="G45" s="226">
        <f t="shared" si="0"/>
        <v>113.43460184108369</v>
      </c>
    </row>
    <row r="46" spans="1:7" x14ac:dyDescent="0.3">
      <c r="A46" s="207" t="s">
        <v>32</v>
      </c>
      <c r="B46" s="145"/>
      <c r="C46" s="103">
        <v>85000</v>
      </c>
      <c r="D46" s="103">
        <v>87000</v>
      </c>
      <c r="E46" s="145">
        <v>47560.27</v>
      </c>
      <c r="F46" s="145">
        <v>54.67</v>
      </c>
      <c r="G46" s="145"/>
    </row>
    <row r="47" spans="1:7" ht="27.6" customHeight="1" x14ac:dyDescent="0.3">
      <c r="A47" s="206" t="s">
        <v>77</v>
      </c>
      <c r="B47" s="146"/>
      <c r="C47" s="104"/>
      <c r="D47" s="104"/>
      <c r="E47" s="146">
        <v>13776.64</v>
      </c>
      <c r="F47" s="146"/>
      <c r="G47" s="146"/>
    </row>
    <row r="48" spans="1:7" ht="30" customHeight="1" x14ac:dyDescent="0.3">
      <c r="A48" s="208" t="s">
        <v>79</v>
      </c>
      <c r="B48" s="161"/>
      <c r="C48" s="161"/>
      <c r="D48" s="161"/>
      <c r="E48" s="161">
        <v>13776.64</v>
      </c>
      <c r="F48" s="162"/>
      <c r="G48" s="162"/>
    </row>
    <row r="49" spans="1:7" ht="26.4" x14ac:dyDescent="0.3">
      <c r="A49" s="200" t="s">
        <v>82</v>
      </c>
      <c r="B49" s="147"/>
      <c r="C49" s="101"/>
      <c r="D49" s="101"/>
      <c r="E49" s="101">
        <v>28898.52</v>
      </c>
      <c r="F49" s="146"/>
      <c r="G49" s="104"/>
    </row>
    <row r="50" spans="1:7" ht="26.4" x14ac:dyDescent="0.3">
      <c r="A50" s="201" t="s">
        <v>83</v>
      </c>
      <c r="B50" s="78"/>
      <c r="C50" s="78"/>
      <c r="D50" s="73"/>
      <c r="E50" s="78">
        <v>962.89</v>
      </c>
      <c r="F50" s="150"/>
      <c r="G50" s="150"/>
    </row>
    <row r="51" spans="1:7" x14ac:dyDescent="0.3">
      <c r="A51" s="202" t="s">
        <v>85</v>
      </c>
      <c r="B51" s="148"/>
      <c r="C51" s="148"/>
      <c r="D51" s="102"/>
      <c r="E51" s="148">
        <v>27935.63</v>
      </c>
      <c r="F51" s="151"/>
      <c r="G51" s="151"/>
    </row>
    <row r="52" spans="1:7" x14ac:dyDescent="0.3">
      <c r="A52" s="207" t="s">
        <v>89</v>
      </c>
      <c r="B52" s="145"/>
      <c r="C52" s="145"/>
      <c r="D52" s="103"/>
      <c r="E52" s="145">
        <v>4885.1099999999997</v>
      </c>
      <c r="F52" s="145"/>
      <c r="G52" s="145"/>
    </row>
    <row r="53" spans="1:7" ht="26.4" x14ac:dyDescent="0.3">
      <c r="A53" s="206" t="s">
        <v>91</v>
      </c>
      <c r="B53" s="146"/>
      <c r="C53" s="146"/>
      <c r="D53" s="104"/>
      <c r="E53" s="146">
        <v>537.5</v>
      </c>
      <c r="F53" s="146"/>
      <c r="G53" s="146"/>
    </row>
    <row r="54" spans="1:7" x14ac:dyDescent="0.3">
      <c r="A54" s="201" t="s">
        <v>93</v>
      </c>
      <c r="B54" s="78"/>
      <c r="C54" s="73"/>
      <c r="D54" s="73"/>
      <c r="E54" s="73">
        <v>2643.64</v>
      </c>
      <c r="F54" s="150"/>
      <c r="G54" s="88"/>
    </row>
    <row r="55" spans="1:7" ht="27" thickBot="1" x14ac:dyDescent="0.35">
      <c r="A55" s="210" t="s">
        <v>95</v>
      </c>
      <c r="B55" s="172"/>
      <c r="C55" s="173"/>
      <c r="D55" s="173"/>
      <c r="E55" s="173">
        <v>1703.97</v>
      </c>
      <c r="F55" s="174"/>
      <c r="G55" s="175"/>
    </row>
    <row r="56" spans="1:7" ht="36.6" customHeight="1" thickTop="1" thickBot="1" x14ac:dyDescent="0.35">
      <c r="A56" s="204" t="s">
        <v>115</v>
      </c>
      <c r="B56" s="167">
        <v>0</v>
      </c>
      <c r="C56" s="168">
        <v>5000</v>
      </c>
      <c r="D56" s="168">
        <v>5000</v>
      </c>
      <c r="E56" s="167">
        <v>973.88</v>
      </c>
      <c r="F56" s="167">
        <v>19.48</v>
      </c>
      <c r="G56" s="167"/>
    </row>
    <row r="57" spans="1:7" ht="27" thickTop="1" x14ac:dyDescent="0.3">
      <c r="A57" s="205" t="s">
        <v>43</v>
      </c>
      <c r="B57" s="165">
        <v>0</v>
      </c>
      <c r="C57" s="166">
        <v>5000</v>
      </c>
      <c r="D57" s="166">
        <v>5000</v>
      </c>
      <c r="E57" s="165">
        <v>973.88</v>
      </c>
      <c r="F57" s="165">
        <v>19.48</v>
      </c>
      <c r="G57" s="165"/>
    </row>
    <row r="58" spans="1:7" x14ac:dyDescent="0.3">
      <c r="A58" s="211" t="s">
        <v>28</v>
      </c>
      <c r="B58" s="153">
        <v>0</v>
      </c>
      <c r="C58" s="154">
        <v>5000</v>
      </c>
      <c r="D58" s="154">
        <v>5000</v>
      </c>
      <c r="E58" s="153">
        <v>973.88</v>
      </c>
      <c r="F58" s="153">
        <v>19.48</v>
      </c>
      <c r="G58" s="153"/>
    </row>
    <row r="59" spans="1:7" x14ac:dyDescent="0.3">
      <c r="A59" s="207" t="s">
        <v>32</v>
      </c>
      <c r="B59" s="145"/>
      <c r="C59" s="145">
        <v>5000</v>
      </c>
      <c r="D59" s="103">
        <v>5000</v>
      </c>
      <c r="E59" s="145">
        <v>973.88</v>
      </c>
      <c r="F59" s="145">
        <v>19.48</v>
      </c>
      <c r="G59" s="145"/>
    </row>
    <row r="60" spans="1:7" x14ac:dyDescent="0.3">
      <c r="A60" s="206" t="s">
        <v>89</v>
      </c>
      <c r="B60" s="146"/>
      <c r="C60" s="146"/>
      <c r="D60" s="104"/>
      <c r="E60" s="146">
        <v>973.88</v>
      </c>
      <c r="F60" s="146"/>
      <c r="G60" s="146"/>
    </row>
    <row r="61" spans="1:7" ht="27" thickBot="1" x14ac:dyDescent="0.35">
      <c r="A61" s="209" t="s">
        <v>91</v>
      </c>
      <c r="B61" s="169"/>
      <c r="C61" s="169"/>
      <c r="D61" s="170"/>
      <c r="E61" s="169">
        <v>973.88</v>
      </c>
      <c r="F61" s="169"/>
      <c r="G61" s="169"/>
    </row>
    <row r="62" spans="1:7" ht="48.6" customHeight="1" thickTop="1" thickBot="1" x14ac:dyDescent="0.35">
      <c r="A62" s="212" t="s">
        <v>221</v>
      </c>
      <c r="B62" s="179">
        <v>0</v>
      </c>
      <c r="C62" s="180">
        <v>0</v>
      </c>
      <c r="D62" s="180">
        <v>110000</v>
      </c>
      <c r="E62" s="179">
        <v>37125</v>
      </c>
      <c r="F62" s="167">
        <v>33.75</v>
      </c>
      <c r="G62" s="167"/>
    </row>
    <row r="63" spans="1:7" ht="27" thickTop="1" x14ac:dyDescent="0.3">
      <c r="A63" s="213" t="s">
        <v>43</v>
      </c>
      <c r="B63" s="176">
        <v>0</v>
      </c>
      <c r="C63" s="177"/>
      <c r="D63" s="177">
        <v>110000</v>
      </c>
      <c r="E63" s="176">
        <v>37125</v>
      </c>
      <c r="F63" s="178">
        <v>33.75</v>
      </c>
      <c r="G63" s="178"/>
    </row>
    <row r="64" spans="1:7" x14ac:dyDescent="0.3">
      <c r="A64" s="214" t="s">
        <v>28</v>
      </c>
      <c r="B64" s="155">
        <v>0</v>
      </c>
      <c r="C64" s="156">
        <v>0</v>
      </c>
      <c r="D64" s="156">
        <v>110000</v>
      </c>
      <c r="E64" s="155">
        <v>37125</v>
      </c>
      <c r="F64" s="155">
        <v>33.75</v>
      </c>
      <c r="G64" s="155"/>
    </row>
    <row r="65" spans="1:7" ht="39.6" x14ac:dyDescent="0.3">
      <c r="A65" s="207" t="s">
        <v>36</v>
      </c>
      <c r="B65" s="145"/>
      <c r="C65" s="103"/>
      <c r="D65" s="103">
        <v>110000</v>
      </c>
      <c r="E65" s="145">
        <v>37125</v>
      </c>
      <c r="F65" s="145">
        <v>33.75</v>
      </c>
      <c r="G65" s="145"/>
    </row>
    <row r="66" spans="1:7" x14ac:dyDescent="0.3">
      <c r="A66" s="206" t="s">
        <v>109</v>
      </c>
      <c r="B66" s="146"/>
      <c r="C66" s="104"/>
      <c r="D66" s="104"/>
      <c r="E66" s="146">
        <v>37125</v>
      </c>
      <c r="F66" s="146"/>
      <c r="G66" s="146"/>
    </row>
    <row r="67" spans="1:7" ht="28.8" customHeight="1" x14ac:dyDescent="0.3">
      <c r="A67" s="200" t="s">
        <v>204</v>
      </c>
      <c r="B67" s="147"/>
      <c r="C67" s="101"/>
      <c r="D67" s="101"/>
      <c r="E67" s="147">
        <v>37125</v>
      </c>
      <c r="F67" s="146"/>
      <c r="G67" s="146"/>
    </row>
    <row r="68" spans="1:7" ht="40.200000000000003" customHeight="1" thickBot="1" x14ac:dyDescent="0.35">
      <c r="A68" s="224" t="s">
        <v>116</v>
      </c>
      <c r="B68" s="163">
        <v>2990.8</v>
      </c>
      <c r="C68" s="164">
        <v>16300</v>
      </c>
      <c r="D68" s="164">
        <v>17030</v>
      </c>
      <c r="E68" s="163">
        <v>6300.89</v>
      </c>
      <c r="F68" s="163">
        <v>37</v>
      </c>
      <c r="G68" s="163">
        <f t="shared" si="0"/>
        <v>210.67573893272703</v>
      </c>
    </row>
    <row r="69" spans="1:7" ht="44.4" customHeight="1" thickTop="1" thickBot="1" x14ac:dyDescent="0.35">
      <c r="A69" s="212" t="s">
        <v>117</v>
      </c>
      <c r="B69" s="182">
        <v>2990.8</v>
      </c>
      <c r="C69" s="183">
        <v>16300</v>
      </c>
      <c r="D69" s="183">
        <v>17030</v>
      </c>
      <c r="E69" s="182">
        <v>6300.89</v>
      </c>
      <c r="F69" s="182">
        <v>37</v>
      </c>
      <c r="G69" s="182">
        <f t="shared" si="0"/>
        <v>210.67573893272703</v>
      </c>
    </row>
    <row r="70" spans="1:7" ht="27" thickTop="1" x14ac:dyDescent="0.3">
      <c r="A70" s="215" t="s">
        <v>44</v>
      </c>
      <c r="B70" s="181">
        <v>2990.8</v>
      </c>
      <c r="C70" s="181">
        <v>16300</v>
      </c>
      <c r="D70" s="181">
        <v>17030</v>
      </c>
      <c r="E70" s="171">
        <v>6300.89</v>
      </c>
      <c r="F70" s="171">
        <v>37</v>
      </c>
      <c r="G70" s="171">
        <f t="shared" si="0"/>
        <v>210.67573893272703</v>
      </c>
    </row>
    <row r="71" spans="1:7" x14ac:dyDescent="0.3">
      <c r="A71" s="206" t="s">
        <v>25</v>
      </c>
      <c r="B71" s="104">
        <v>2990.8</v>
      </c>
      <c r="C71" s="104">
        <v>16300</v>
      </c>
      <c r="D71" s="104">
        <v>17030</v>
      </c>
      <c r="E71" s="146">
        <v>6300.89</v>
      </c>
      <c r="F71" s="146">
        <v>37</v>
      </c>
      <c r="G71" s="146">
        <f t="shared" ref="G71:G129" si="1">E71/B71*100</f>
        <v>210.67573893272703</v>
      </c>
    </row>
    <row r="72" spans="1:7" x14ac:dyDescent="0.3">
      <c r="A72" s="206" t="s">
        <v>31</v>
      </c>
      <c r="B72" s="146"/>
      <c r="C72" s="104"/>
      <c r="D72" s="104">
        <v>2950</v>
      </c>
      <c r="E72" s="146">
        <v>1662.04</v>
      </c>
      <c r="F72" s="146">
        <v>56.34</v>
      </c>
      <c r="G72" s="146"/>
    </row>
    <row r="73" spans="1:7" x14ac:dyDescent="0.3">
      <c r="A73" s="206" t="s">
        <v>71</v>
      </c>
      <c r="B73" s="146"/>
      <c r="C73" s="104"/>
      <c r="D73" s="104"/>
      <c r="E73" s="146">
        <v>1426.64</v>
      </c>
      <c r="F73" s="146"/>
      <c r="G73" s="146"/>
    </row>
    <row r="74" spans="1:7" x14ac:dyDescent="0.3">
      <c r="A74" s="207" t="s">
        <v>72</v>
      </c>
      <c r="B74" s="145"/>
      <c r="C74" s="103"/>
      <c r="D74" s="103"/>
      <c r="E74" s="145">
        <v>1426.64</v>
      </c>
      <c r="F74" s="145"/>
      <c r="G74" s="145"/>
    </row>
    <row r="75" spans="1:7" s="33" customFormat="1" x14ac:dyDescent="0.3">
      <c r="A75" s="206" t="s">
        <v>75</v>
      </c>
      <c r="B75" s="146"/>
      <c r="C75" s="104"/>
      <c r="D75" s="104"/>
      <c r="E75" s="146">
        <v>235.4</v>
      </c>
      <c r="F75" s="146"/>
      <c r="G75" s="146"/>
    </row>
    <row r="76" spans="1:7" s="23" customFormat="1" ht="26.4" x14ac:dyDescent="0.3">
      <c r="A76" s="200" t="s">
        <v>76</v>
      </c>
      <c r="B76" s="101"/>
      <c r="C76" s="101"/>
      <c r="D76" s="101"/>
      <c r="E76" s="101">
        <v>235.4</v>
      </c>
      <c r="F76" s="104"/>
      <c r="G76" s="104"/>
    </row>
    <row r="77" spans="1:7" x14ac:dyDescent="0.3">
      <c r="A77" s="201" t="s">
        <v>32</v>
      </c>
      <c r="B77" s="73"/>
      <c r="C77" s="73">
        <v>8900</v>
      </c>
      <c r="D77" s="73">
        <v>8700</v>
      </c>
      <c r="E77" s="73">
        <v>4638.8500000000004</v>
      </c>
      <c r="F77" s="88">
        <v>53.32</v>
      </c>
      <c r="G77" s="88"/>
    </row>
    <row r="78" spans="1:7" ht="26.4" x14ac:dyDescent="0.3">
      <c r="A78" s="207" t="s">
        <v>82</v>
      </c>
      <c r="B78" s="145"/>
      <c r="C78" s="103"/>
      <c r="D78" s="103"/>
      <c r="E78" s="145">
        <v>610.35</v>
      </c>
      <c r="F78" s="145"/>
      <c r="G78" s="145"/>
    </row>
    <row r="79" spans="1:7" s="33" customFormat="1" ht="26.4" x14ac:dyDescent="0.3">
      <c r="A79" s="207" t="s">
        <v>83</v>
      </c>
      <c r="B79" s="145"/>
      <c r="C79" s="103"/>
      <c r="D79" s="103"/>
      <c r="E79" s="145">
        <v>10.35</v>
      </c>
      <c r="F79" s="145"/>
      <c r="G79" s="145"/>
    </row>
    <row r="80" spans="1:7" s="33" customFormat="1" ht="28.2" customHeight="1" x14ac:dyDescent="0.3">
      <c r="A80" s="206" t="s">
        <v>87</v>
      </c>
      <c r="B80" s="146"/>
      <c r="C80" s="104"/>
      <c r="D80" s="104"/>
      <c r="E80" s="146">
        <v>600</v>
      </c>
      <c r="F80" s="146"/>
      <c r="G80" s="146"/>
    </row>
    <row r="81" spans="1:7" s="33" customFormat="1" x14ac:dyDescent="0.3">
      <c r="A81" s="206" t="s">
        <v>89</v>
      </c>
      <c r="B81" s="146"/>
      <c r="C81" s="104"/>
      <c r="D81" s="104"/>
      <c r="E81" s="146">
        <v>3714.13</v>
      </c>
      <c r="F81" s="146"/>
      <c r="G81" s="146"/>
    </row>
    <row r="82" spans="1:7" ht="31.2" customHeight="1" x14ac:dyDescent="0.3">
      <c r="A82" s="206" t="s">
        <v>90</v>
      </c>
      <c r="B82" s="146"/>
      <c r="C82" s="104"/>
      <c r="D82" s="104"/>
      <c r="E82" s="146">
        <v>1187.5</v>
      </c>
      <c r="F82" s="146"/>
      <c r="G82" s="146"/>
    </row>
    <row r="83" spans="1:7" ht="26.4" x14ac:dyDescent="0.3">
      <c r="A83" s="200" t="s">
        <v>91</v>
      </c>
      <c r="B83" s="101"/>
      <c r="C83" s="101"/>
      <c r="D83" s="101"/>
      <c r="E83" s="101">
        <v>2205</v>
      </c>
      <c r="F83" s="104"/>
      <c r="G83" s="104"/>
    </row>
    <row r="84" spans="1:7" ht="26.4" x14ac:dyDescent="0.3">
      <c r="A84" s="201" t="s">
        <v>95</v>
      </c>
      <c r="B84" s="73"/>
      <c r="C84" s="73"/>
      <c r="D84" s="73"/>
      <c r="E84" s="73">
        <v>321.63</v>
      </c>
      <c r="F84" s="88"/>
      <c r="G84" s="88"/>
    </row>
    <row r="85" spans="1:7" ht="26.4" x14ac:dyDescent="0.3">
      <c r="A85" s="202" t="s">
        <v>98</v>
      </c>
      <c r="B85" s="102"/>
      <c r="C85" s="102"/>
      <c r="D85" s="102"/>
      <c r="E85" s="102">
        <v>314.37</v>
      </c>
      <c r="F85" s="149"/>
      <c r="G85" s="149"/>
    </row>
    <row r="86" spans="1:7" x14ac:dyDescent="0.3">
      <c r="A86" s="207" t="s">
        <v>100</v>
      </c>
      <c r="B86" s="145"/>
      <c r="C86" s="103"/>
      <c r="D86" s="103"/>
      <c r="E86" s="145">
        <v>314.37</v>
      </c>
      <c r="F86" s="145"/>
      <c r="G86" s="145"/>
    </row>
    <row r="87" spans="1:7" x14ac:dyDescent="0.3">
      <c r="A87" s="206" t="s">
        <v>33</v>
      </c>
      <c r="B87" s="146"/>
      <c r="C87" s="104">
        <v>120</v>
      </c>
      <c r="D87" s="104">
        <v>100</v>
      </c>
      <c r="E87" s="146"/>
      <c r="F87" s="146"/>
      <c r="G87" s="146"/>
    </row>
    <row r="88" spans="1:7" ht="39.6" x14ac:dyDescent="0.3">
      <c r="A88" s="206" t="s">
        <v>36</v>
      </c>
      <c r="B88" s="146"/>
      <c r="C88" s="104">
        <v>6280</v>
      </c>
      <c r="D88" s="104">
        <v>4280</v>
      </c>
      <c r="E88" s="146"/>
      <c r="F88" s="146"/>
      <c r="G88" s="146"/>
    </row>
    <row r="89" spans="1:7" ht="39.6" x14ac:dyDescent="0.3">
      <c r="A89" s="206" t="s">
        <v>37</v>
      </c>
      <c r="B89" s="146"/>
      <c r="C89" s="104">
        <v>1000</v>
      </c>
      <c r="D89" s="104">
        <v>1000</v>
      </c>
      <c r="E89" s="146"/>
      <c r="F89" s="146"/>
      <c r="G89" s="146"/>
    </row>
    <row r="90" spans="1:7" ht="27" thickBot="1" x14ac:dyDescent="0.35">
      <c r="A90" s="224" t="s">
        <v>118</v>
      </c>
      <c r="B90" s="163">
        <v>8455.2099999999991</v>
      </c>
      <c r="C90" s="164">
        <v>156715</v>
      </c>
      <c r="D90" s="164">
        <v>41218</v>
      </c>
      <c r="E90" s="163">
        <v>2116.42</v>
      </c>
      <c r="F90" s="163">
        <v>5.13</v>
      </c>
      <c r="G90" s="163">
        <f t="shared" si="1"/>
        <v>25.030957244113395</v>
      </c>
    </row>
    <row r="91" spans="1:7" ht="39" customHeight="1" thickTop="1" thickBot="1" x14ac:dyDescent="0.35">
      <c r="A91" s="216" t="s">
        <v>119</v>
      </c>
      <c r="B91" s="168">
        <v>138.58000000000001</v>
      </c>
      <c r="C91" s="168">
        <v>131031</v>
      </c>
      <c r="D91" s="168">
        <v>16031</v>
      </c>
      <c r="E91" s="168">
        <v>0</v>
      </c>
      <c r="F91" s="168"/>
      <c r="G91" s="186">
        <f t="shared" si="1"/>
        <v>0</v>
      </c>
    </row>
    <row r="92" spans="1:7" ht="27" thickTop="1" x14ac:dyDescent="0.3">
      <c r="A92" s="213" t="s">
        <v>44</v>
      </c>
      <c r="B92" s="184">
        <v>138.58000000000001</v>
      </c>
      <c r="C92" s="177">
        <v>131031</v>
      </c>
      <c r="D92" s="177">
        <v>16031</v>
      </c>
      <c r="E92" s="177"/>
      <c r="F92" s="185"/>
      <c r="G92" s="185">
        <f t="shared" si="1"/>
        <v>0</v>
      </c>
    </row>
    <row r="93" spans="1:7" x14ac:dyDescent="0.3">
      <c r="A93" s="217" t="s">
        <v>27</v>
      </c>
      <c r="B93" s="158">
        <v>138.58000000000001</v>
      </c>
      <c r="C93" s="158">
        <v>131031</v>
      </c>
      <c r="D93" s="158">
        <v>16031</v>
      </c>
      <c r="E93" s="158">
        <v>0</v>
      </c>
      <c r="F93" s="158">
        <v>0</v>
      </c>
      <c r="G93" s="158">
        <f t="shared" si="1"/>
        <v>0</v>
      </c>
    </row>
    <row r="94" spans="1:7" x14ac:dyDescent="0.3">
      <c r="A94" s="207" t="s">
        <v>32</v>
      </c>
      <c r="B94" s="145"/>
      <c r="C94" s="103">
        <v>500</v>
      </c>
      <c r="D94" s="103">
        <v>500</v>
      </c>
      <c r="E94" s="145"/>
      <c r="F94" s="145"/>
      <c r="G94" s="145"/>
    </row>
    <row r="95" spans="1:7" ht="39.6" x14ac:dyDescent="0.3">
      <c r="A95" s="206" t="s">
        <v>36</v>
      </c>
      <c r="B95" s="146"/>
      <c r="C95" s="104">
        <v>130531</v>
      </c>
      <c r="D95" s="104">
        <v>15531</v>
      </c>
      <c r="E95" s="146"/>
      <c r="F95" s="146"/>
      <c r="G95" s="146"/>
    </row>
    <row r="96" spans="1:7" x14ac:dyDescent="0.3">
      <c r="A96" s="206" t="s">
        <v>109</v>
      </c>
      <c r="B96" s="146"/>
      <c r="C96" s="104"/>
      <c r="D96" s="104"/>
      <c r="E96" s="146"/>
      <c r="F96" s="146"/>
      <c r="G96" s="146"/>
    </row>
    <row r="97" spans="1:7" ht="27" thickBot="1" x14ac:dyDescent="0.35">
      <c r="A97" s="209" t="s">
        <v>204</v>
      </c>
      <c r="B97" s="169"/>
      <c r="C97" s="170"/>
      <c r="D97" s="170"/>
      <c r="E97" s="169"/>
      <c r="F97" s="169"/>
      <c r="G97" s="169"/>
    </row>
    <row r="98" spans="1:7" ht="58.2" customHeight="1" thickTop="1" thickBot="1" x14ac:dyDescent="0.35">
      <c r="A98" s="204" t="s">
        <v>120</v>
      </c>
      <c r="B98" s="167">
        <v>0</v>
      </c>
      <c r="C98" s="168">
        <v>300</v>
      </c>
      <c r="D98" s="168">
        <v>200</v>
      </c>
      <c r="E98" s="167">
        <v>0</v>
      </c>
      <c r="F98" s="167"/>
      <c r="G98" s="167"/>
    </row>
    <row r="99" spans="1:7" ht="27" thickTop="1" x14ac:dyDescent="0.3">
      <c r="A99" s="205" t="s">
        <v>44</v>
      </c>
      <c r="B99" s="165"/>
      <c r="C99" s="166">
        <v>300</v>
      </c>
      <c r="D99" s="166">
        <v>200</v>
      </c>
      <c r="E99" s="165"/>
      <c r="F99" s="165"/>
      <c r="G99" s="165"/>
    </row>
    <row r="100" spans="1:7" ht="39.6" x14ac:dyDescent="0.3">
      <c r="A100" s="225" t="s">
        <v>30</v>
      </c>
      <c r="B100" s="226">
        <v>0</v>
      </c>
      <c r="C100" s="227">
        <v>300</v>
      </c>
      <c r="D100" s="227">
        <v>200</v>
      </c>
      <c r="E100" s="226">
        <v>0</v>
      </c>
      <c r="F100" s="226">
        <v>0</v>
      </c>
      <c r="G100" s="226"/>
    </row>
    <row r="101" spans="1:7" ht="40.200000000000003" thickBot="1" x14ac:dyDescent="0.35">
      <c r="A101" s="218" t="s">
        <v>36</v>
      </c>
      <c r="B101" s="187"/>
      <c r="C101" s="188">
        <v>300</v>
      </c>
      <c r="D101" s="188">
        <v>200</v>
      </c>
      <c r="E101" s="187"/>
      <c r="F101" s="187"/>
      <c r="G101" s="187"/>
    </row>
    <row r="102" spans="1:7" ht="43.2" customHeight="1" thickTop="1" thickBot="1" x14ac:dyDescent="0.35">
      <c r="A102" s="204" t="s">
        <v>183</v>
      </c>
      <c r="B102" s="189">
        <v>0</v>
      </c>
      <c r="C102" s="190">
        <v>2400</v>
      </c>
      <c r="D102" s="190">
        <v>2400</v>
      </c>
      <c r="E102" s="189">
        <v>0</v>
      </c>
      <c r="F102" s="189"/>
      <c r="G102" s="189"/>
    </row>
    <row r="103" spans="1:7" ht="27" thickTop="1" x14ac:dyDescent="0.3">
      <c r="A103" s="215" t="s">
        <v>44</v>
      </c>
      <c r="B103" s="171"/>
      <c r="C103" s="181">
        <v>2400</v>
      </c>
      <c r="D103" s="181">
        <v>2400</v>
      </c>
      <c r="E103" s="171"/>
      <c r="F103" s="171"/>
      <c r="G103" s="171"/>
    </row>
    <row r="104" spans="1:7" ht="18.600000000000001" customHeight="1" x14ac:dyDescent="0.3">
      <c r="A104" s="225" t="s">
        <v>184</v>
      </c>
      <c r="B104" s="226">
        <v>0</v>
      </c>
      <c r="C104" s="227">
        <v>2400</v>
      </c>
      <c r="D104" s="227">
        <v>2400</v>
      </c>
      <c r="E104" s="226">
        <v>0</v>
      </c>
      <c r="F104" s="226">
        <v>0</v>
      </c>
      <c r="G104" s="226"/>
    </row>
    <row r="105" spans="1:7" x14ac:dyDescent="0.3">
      <c r="A105" s="207" t="s">
        <v>32</v>
      </c>
      <c r="B105" s="145"/>
      <c r="C105" s="103">
        <v>2125</v>
      </c>
      <c r="D105" s="103">
        <v>2125</v>
      </c>
      <c r="E105" s="145"/>
      <c r="F105" s="145"/>
      <c r="G105" s="145"/>
    </row>
    <row r="106" spans="1:7" ht="40.200000000000003" thickBot="1" x14ac:dyDescent="0.35">
      <c r="A106" s="209" t="s">
        <v>36</v>
      </c>
      <c r="B106" s="169"/>
      <c r="C106" s="170">
        <v>275</v>
      </c>
      <c r="D106" s="170">
        <v>275</v>
      </c>
      <c r="E106" s="169"/>
      <c r="F106" s="169"/>
      <c r="G106" s="169"/>
    </row>
    <row r="107" spans="1:7" ht="43.8" customHeight="1" thickTop="1" thickBot="1" x14ac:dyDescent="0.35">
      <c r="A107" s="204" t="s">
        <v>156</v>
      </c>
      <c r="B107" s="167">
        <v>1629.83</v>
      </c>
      <c r="C107" s="168">
        <v>2800</v>
      </c>
      <c r="D107" s="168">
        <v>2800</v>
      </c>
      <c r="E107" s="167">
        <v>0</v>
      </c>
      <c r="F107" s="167">
        <v>0</v>
      </c>
      <c r="G107" s="167">
        <f t="shared" si="1"/>
        <v>0</v>
      </c>
    </row>
    <row r="108" spans="1:7" ht="27" thickTop="1" x14ac:dyDescent="0.3">
      <c r="A108" s="219" t="s">
        <v>44</v>
      </c>
      <c r="B108" s="165">
        <v>1629.83</v>
      </c>
      <c r="C108" s="184">
        <v>2800</v>
      </c>
      <c r="D108" s="184">
        <v>2800</v>
      </c>
      <c r="E108" s="191">
        <v>0</v>
      </c>
      <c r="F108" s="165"/>
      <c r="G108" s="165">
        <f t="shared" si="1"/>
        <v>0</v>
      </c>
    </row>
    <row r="109" spans="1:7" ht="33.6" customHeight="1" x14ac:dyDescent="0.3">
      <c r="A109" s="211" t="s">
        <v>18</v>
      </c>
      <c r="B109" s="153">
        <v>1629.83</v>
      </c>
      <c r="C109" s="154">
        <v>2800</v>
      </c>
      <c r="D109" s="154">
        <v>2800</v>
      </c>
      <c r="E109" s="153">
        <v>0</v>
      </c>
      <c r="F109" s="153">
        <v>0</v>
      </c>
      <c r="G109" s="153">
        <f t="shared" si="1"/>
        <v>0</v>
      </c>
    </row>
    <row r="110" spans="1:7" s="33" customFormat="1" x14ac:dyDescent="0.3">
      <c r="A110" s="220" t="s">
        <v>32</v>
      </c>
      <c r="B110" s="159"/>
      <c r="C110" s="157">
        <v>2800</v>
      </c>
      <c r="D110" s="157">
        <v>2800</v>
      </c>
      <c r="E110" s="159"/>
      <c r="F110" s="160"/>
      <c r="G110" s="160"/>
    </row>
    <row r="111" spans="1:7" s="33" customFormat="1" ht="34.799999999999997" customHeight="1" x14ac:dyDescent="0.3">
      <c r="A111" s="221" t="s">
        <v>121</v>
      </c>
      <c r="B111" s="152">
        <v>2626.19</v>
      </c>
      <c r="C111" s="152">
        <v>3300</v>
      </c>
      <c r="D111" s="152">
        <v>3400</v>
      </c>
      <c r="E111" s="152">
        <v>0</v>
      </c>
      <c r="F111" s="152"/>
      <c r="G111" s="152">
        <f t="shared" si="1"/>
        <v>0</v>
      </c>
    </row>
    <row r="112" spans="1:7" ht="26.4" x14ac:dyDescent="0.3">
      <c r="A112" s="206" t="s">
        <v>44</v>
      </c>
      <c r="B112" s="145">
        <v>2626.19</v>
      </c>
      <c r="C112" s="104">
        <v>3300</v>
      </c>
      <c r="D112" s="104">
        <v>3400</v>
      </c>
      <c r="E112" s="146"/>
      <c r="F112" s="146"/>
      <c r="G112" s="146">
        <f t="shared" si="1"/>
        <v>0</v>
      </c>
    </row>
    <row r="113" spans="1:7" ht="26.4" x14ac:dyDescent="0.3">
      <c r="A113" s="211" t="s">
        <v>23</v>
      </c>
      <c r="B113" s="153">
        <v>2626.19</v>
      </c>
      <c r="C113" s="154">
        <v>3300</v>
      </c>
      <c r="D113" s="154">
        <v>3400</v>
      </c>
      <c r="E113" s="154">
        <v>0</v>
      </c>
      <c r="F113" s="154">
        <v>0</v>
      </c>
      <c r="G113" s="154">
        <f t="shared" si="1"/>
        <v>0</v>
      </c>
    </row>
    <row r="114" spans="1:7" ht="21" customHeight="1" thickBot="1" x14ac:dyDescent="0.35">
      <c r="A114" s="222" t="s">
        <v>32</v>
      </c>
      <c r="B114" s="192"/>
      <c r="C114" s="192">
        <v>3300</v>
      </c>
      <c r="D114" s="192">
        <v>3400</v>
      </c>
      <c r="E114" s="192"/>
      <c r="F114" s="193"/>
      <c r="G114" s="193"/>
    </row>
    <row r="115" spans="1:7" ht="43.8" customHeight="1" thickTop="1" thickBot="1" x14ac:dyDescent="0.35">
      <c r="A115" s="212" t="s">
        <v>122</v>
      </c>
      <c r="B115" s="195">
        <v>3023.44</v>
      </c>
      <c r="C115" s="195">
        <v>15159</v>
      </c>
      <c r="D115" s="195">
        <v>14857</v>
      </c>
      <c r="E115" s="195">
        <v>1254.73</v>
      </c>
      <c r="F115" s="183">
        <v>8.4499999999999993</v>
      </c>
      <c r="G115" s="183">
        <f t="shared" si="1"/>
        <v>41.500079379779322</v>
      </c>
    </row>
    <row r="116" spans="1:7" ht="27" thickTop="1" x14ac:dyDescent="0.3">
      <c r="A116" s="215" t="s">
        <v>44</v>
      </c>
      <c r="B116" s="194">
        <v>3023.44</v>
      </c>
      <c r="C116" s="181">
        <v>15159</v>
      </c>
      <c r="D116" s="181">
        <v>14857</v>
      </c>
      <c r="E116" s="171">
        <v>1254.73</v>
      </c>
      <c r="F116" s="171">
        <v>8.4499999999999993</v>
      </c>
      <c r="G116" s="171">
        <f t="shared" si="1"/>
        <v>41.500079379779322</v>
      </c>
    </row>
    <row r="117" spans="1:7" ht="26.4" x14ac:dyDescent="0.3">
      <c r="A117" s="211" t="s">
        <v>18</v>
      </c>
      <c r="B117" s="156">
        <v>3023.44</v>
      </c>
      <c r="C117" s="156">
        <v>15159</v>
      </c>
      <c r="D117" s="154">
        <v>14857</v>
      </c>
      <c r="E117" s="153">
        <v>1254.73</v>
      </c>
      <c r="F117" s="153">
        <v>8.4499999999999993</v>
      </c>
      <c r="G117" s="153">
        <f t="shared" si="1"/>
        <v>41.500079379779322</v>
      </c>
    </row>
    <row r="118" spans="1:7" x14ac:dyDescent="0.3">
      <c r="A118" s="199" t="s">
        <v>31</v>
      </c>
      <c r="B118" s="96"/>
      <c r="C118" s="96">
        <v>3659</v>
      </c>
      <c r="D118" s="96">
        <v>3659</v>
      </c>
      <c r="E118" s="96">
        <v>172.01</v>
      </c>
      <c r="F118" s="111">
        <v>4.7</v>
      </c>
      <c r="G118" s="111"/>
    </row>
    <row r="119" spans="1:7" x14ac:dyDescent="0.3">
      <c r="A119" s="200" t="s">
        <v>73</v>
      </c>
      <c r="B119" s="101"/>
      <c r="C119" s="101"/>
      <c r="D119" s="101"/>
      <c r="E119" s="101">
        <v>172.01</v>
      </c>
      <c r="F119" s="104"/>
      <c r="G119" s="104"/>
    </row>
    <row r="120" spans="1:7" ht="24.6" customHeight="1" x14ac:dyDescent="0.3">
      <c r="A120" s="201" t="s">
        <v>74</v>
      </c>
      <c r="B120" s="73"/>
      <c r="C120" s="73"/>
      <c r="D120" s="73"/>
      <c r="E120" s="73">
        <v>172.01</v>
      </c>
      <c r="F120" s="88"/>
      <c r="G120" s="88"/>
    </row>
    <row r="121" spans="1:7" x14ac:dyDescent="0.3">
      <c r="A121" s="202" t="s">
        <v>32</v>
      </c>
      <c r="B121" s="102"/>
      <c r="C121" s="102">
        <v>4400</v>
      </c>
      <c r="D121" s="102">
        <v>4400</v>
      </c>
      <c r="E121" s="102">
        <v>384.72</v>
      </c>
      <c r="F121" s="149">
        <v>8.74</v>
      </c>
      <c r="G121" s="149"/>
    </row>
    <row r="122" spans="1:7" ht="26.4" x14ac:dyDescent="0.3">
      <c r="A122" s="207" t="s">
        <v>77</v>
      </c>
      <c r="B122" s="145"/>
      <c r="C122" s="103"/>
      <c r="D122" s="103"/>
      <c r="E122" s="145">
        <v>37.68</v>
      </c>
      <c r="F122" s="145"/>
      <c r="G122" s="145"/>
    </row>
    <row r="123" spans="1:7" x14ac:dyDescent="0.3">
      <c r="A123" s="206" t="s">
        <v>78</v>
      </c>
      <c r="B123" s="146"/>
      <c r="C123" s="104"/>
      <c r="D123" s="104"/>
      <c r="E123" s="146">
        <v>37.68</v>
      </c>
      <c r="F123" s="146"/>
      <c r="G123" s="146"/>
    </row>
    <row r="124" spans="1:7" x14ac:dyDescent="0.3">
      <c r="A124" s="206" t="s">
        <v>89</v>
      </c>
      <c r="B124" s="146"/>
      <c r="C124" s="104"/>
      <c r="D124" s="104"/>
      <c r="E124" s="146">
        <v>347.04</v>
      </c>
      <c r="F124" s="146"/>
      <c r="G124" s="146"/>
    </row>
    <row r="125" spans="1:7" ht="26.4" x14ac:dyDescent="0.3">
      <c r="A125" s="206" t="s">
        <v>90</v>
      </c>
      <c r="B125" s="146"/>
      <c r="C125" s="104"/>
      <c r="D125" s="104"/>
      <c r="E125" s="146">
        <v>347.04</v>
      </c>
      <c r="F125" s="146"/>
      <c r="G125" s="146"/>
    </row>
    <row r="126" spans="1:7" ht="39.6" x14ac:dyDescent="0.3">
      <c r="A126" s="207" t="s">
        <v>34</v>
      </c>
      <c r="B126" s="145"/>
      <c r="C126" s="103">
        <v>1000</v>
      </c>
      <c r="D126" s="103">
        <v>1000</v>
      </c>
      <c r="E126" s="145"/>
      <c r="F126" s="145"/>
      <c r="G126" s="145"/>
    </row>
    <row r="127" spans="1:7" x14ac:dyDescent="0.3">
      <c r="A127" s="206" t="s">
        <v>35</v>
      </c>
      <c r="B127" s="146">
        <v>720</v>
      </c>
      <c r="C127" s="104">
        <v>1000</v>
      </c>
      <c r="D127" s="104">
        <v>698</v>
      </c>
      <c r="E127" s="146">
        <v>698</v>
      </c>
      <c r="F127" s="146">
        <v>100</v>
      </c>
      <c r="G127" s="146">
        <f t="shared" si="1"/>
        <v>96.944444444444443</v>
      </c>
    </row>
    <row r="128" spans="1:7" x14ac:dyDescent="0.3">
      <c r="A128" s="202" t="s">
        <v>107</v>
      </c>
      <c r="B128" s="102">
        <v>720</v>
      </c>
      <c r="C128" s="102"/>
      <c r="D128" s="102"/>
      <c r="E128" s="102">
        <v>698</v>
      </c>
      <c r="F128" s="149"/>
      <c r="G128" s="149">
        <f t="shared" si="1"/>
        <v>96.944444444444443</v>
      </c>
    </row>
    <row r="129" spans="1:7" ht="27" customHeight="1" x14ac:dyDescent="0.3">
      <c r="A129" s="207" t="s">
        <v>108</v>
      </c>
      <c r="B129" s="145">
        <v>720</v>
      </c>
      <c r="C129" s="103"/>
      <c r="D129" s="103"/>
      <c r="E129" s="145">
        <v>698</v>
      </c>
      <c r="F129" s="145"/>
      <c r="G129" s="145">
        <f t="shared" si="1"/>
        <v>96.944444444444443</v>
      </c>
    </row>
    <row r="130" spans="1:7" ht="43.2" customHeight="1" thickBot="1" x14ac:dyDescent="0.35">
      <c r="A130" s="209" t="s">
        <v>36</v>
      </c>
      <c r="B130" s="169">
        <v>0</v>
      </c>
      <c r="C130" s="170">
        <v>5100</v>
      </c>
      <c r="D130" s="170">
        <v>5100</v>
      </c>
      <c r="E130" s="169">
        <v>0</v>
      </c>
      <c r="F130" s="169"/>
      <c r="G130" s="169"/>
    </row>
    <row r="131" spans="1:7" ht="40.200000000000003" customHeight="1" thickTop="1" thickBot="1" x14ac:dyDescent="0.35">
      <c r="A131" s="204" t="s">
        <v>123</v>
      </c>
      <c r="B131" s="168">
        <v>0</v>
      </c>
      <c r="C131" s="168">
        <v>20</v>
      </c>
      <c r="D131" s="168">
        <v>10</v>
      </c>
      <c r="E131" s="168">
        <v>0</v>
      </c>
      <c r="F131" s="168"/>
      <c r="G131" s="168"/>
    </row>
    <row r="132" spans="1:7" ht="27" thickTop="1" x14ac:dyDescent="0.3">
      <c r="A132" s="205" t="s">
        <v>44</v>
      </c>
      <c r="B132" s="165"/>
      <c r="C132" s="166">
        <v>20</v>
      </c>
      <c r="D132" s="166">
        <v>10</v>
      </c>
      <c r="E132" s="165"/>
      <c r="F132" s="165"/>
      <c r="G132" s="165"/>
    </row>
    <row r="133" spans="1:7" s="33" customFormat="1" ht="26.4" x14ac:dyDescent="0.3">
      <c r="A133" s="225" t="s">
        <v>21</v>
      </c>
      <c r="B133" s="226">
        <v>0</v>
      </c>
      <c r="C133" s="227">
        <v>20</v>
      </c>
      <c r="D133" s="227">
        <v>10</v>
      </c>
      <c r="E133" s="226">
        <v>0</v>
      </c>
      <c r="F133" s="226">
        <v>0</v>
      </c>
      <c r="G133" s="145"/>
    </row>
    <row r="134" spans="1:7" s="33" customFormat="1" ht="15" thickBot="1" x14ac:dyDescent="0.35">
      <c r="A134" s="209" t="s">
        <v>33</v>
      </c>
      <c r="B134" s="169"/>
      <c r="C134" s="170">
        <v>20</v>
      </c>
      <c r="D134" s="170">
        <v>10</v>
      </c>
      <c r="E134" s="169"/>
      <c r="F134" s="169"/>
      <c r="G134" s="169"/>
    </row>
    <row r="135" spans="1:7" ht="37.799999999999997" customHeight="1" thickTop="1" thickBot="1" x14ac:dyDescent="0.35">
      <c r="A135" s="204" t="s">
        <v>157</v>
      </c>
      <c r="B135" s="167">
        <v>1037.17</v>
      </c>
      <c r="C135" s="168">
        <v>1705</v>
      </c>
      <c r="D135" s="167">
        <v>1520</v>
      </c>
      <c r="E135" s="167">
        <v>861.69</v>
      </c>
      <c r="F135" s="167">
        <v>56.69</v>
      </c>
      <c r="G135" s="167">
        <f t="shared" ref="G135:G186" si="2">E135/B135*100</f>
        <v>83.080883558143796</v>
      </c>
    </row>
    <row r="136" spans="1:7" ht="27" thickTop="1" x14ac:dyDescent="0.3">
      <c r="A136" s="223" t="s">
        <v>44</v>
      </c>
      <c r="B136" s="165">
        <v>1037.17</v>
      </c>
      <c r="C136" s="194">
        <v>1705</v>
      </c>
      <c r="D136" s="194">
        <v>1520</v>
      </c>
      <c r="E136" s="194">
        <v>861.69</v>
      </c>
      <c r="F136" s="196">
        <v>56.69</v>
      </c>
      <c r="G136" s="196">
        <f t="shared" si="2"/>
        <v>83.080883558143796</v>
      </c>
    </row>
    <row r="137" spans="1:7" x14ac:dyDescent="0.3">
      <c r="A137" s="211" t="s">
        <v>155</v>
      </c>
      <c r="B137" s="153">
        <v>1037.17</v>
      </c>
      <c r="C137" s="154">
        <v>1705</v>
      </c>
      <c r="D137" s="154">
        <v>1520</v>
      </c>
      <c r="E137" s="153">
        <v>861.69</v>
      </c>
      <c r="F137" s="153">
        <v>56.69</v>
      </c>
      <c r="G137" s="153">
        <f t="shared" si="2"/>
        <v>83.080883558143796</v>
      </c>
    </row>
    <row r="138" spans="1:7" ht="24" customHeight="1" x14ac:dyDescent="0.3">
      <c r="A138" s="206" t="s">
        <v>32</v>
      </c>
      <c r="B138" s="146"/>
      <c r="C138" s="104">
        <v>1705</v>
      </c>
      <c r="D138" s="104">
        <v>1520</v>
      </c>
      <c r="E138" s="146">
        <v>861.69</v>
      </c>
      <c r="F138" s="146">
        <v>56.69</v>
      </c>
      <c r="G138" s="146"/>
    </row>
    <row r="139" spans="1:7" ht="27.6" customHeight="1" x14ac:dyDescent="0.3">
      <c r="A139" s="206" t="s">
        <v>82</v>
      </c>
      <c r="B139" s="146"/>
      <c r="C139" s="104"/>
      <c r="D139" s="104"/>
      <c r="E139" s="146">
        <v>861.69</v>
      </c>
      <c r="F139" s="146"/>
      <c r="G139" s="146"/>
    </row>
    <row r="140" spans="1:7" x14ac:dyDescent="0.3">
      <c r="A140" s="206" t="s">
        <v>84</v>
      </c>
      <c r="B140" s="146"/>
      <c r="C140" s="104"/>
      <c r="D140" s="104"/>
      <c r="E140" s="146">
        <v>861.69</v>
      </c>
      <c r="F140" s="146"/>
      <c r="G140" s="146"/>
    </row>
    <row r="141" spans="1:7" ht="27" thickBot="1" x14ac:dyDescent="0.35">
      <c r="A141" s="224" t="s">
        <v>158</v>
      </c>
      <c r="B141" s="163">
        <v>7297.71</v>
      </c>
      <c r="C141" s="164">
        <v>25360</v>
      </c>
      <c r="D141" s="164">
        <v>42580</v>
      </c>
      <c r="E141" s="163">
        <v>19078.27</v>
      </c>
      <c r="F141" s="163">
        <v>44.81</v>
      </c>
      <c r="G141" s="163">
        <f t="shared" si="2"/>
        <v>261.42817404363836</v>
      </c>
    </row>
    <row r="142" spans="1:7" ht="40.799999999999997" customHeight="1" thickTop="1" thickBot="1" x14ac:dyDescent="0.35">
      <c r="A142" s="204" t="s">
        <v>159</v>
      </c>
      <c r="B142" s="167">
        <v>7297.71</v>
      </c>
      <c r="C142" s="168">
        <v>25360</v>
      </c>
      <c r="D142" s="168">
        <v>42580</v>
      </c>
      <c r="E142" s="167">
        <v>19078.27</v>
      </c>
      <c r="F142" s="167">
        <v>44.81</v>
      </c>
      <c r="G142" s="167">
        <f t="shared" si="2"/>
        <v>261.42817404363836</v>
      </c>
    </row>
    <row r="143" spans="1:7" s="33" customFormat="1" ht="27" thickTop="1" x14ac:dyDescent="0.3">
      <c r="A143" s="205" t="s">
        <v>44</v>
      </c>
      <c r="B143" s="171">
        <v>7297.71</v>
      </c>
      <c r="C143" s="166">
        <v>25360</v>
      </c>
      <c r="D143" s="165">
        <v>42580</v>
      </c>
      <c r="E143" s="165">
        <v>19078.27</v>
      </c>
      <c r="F143" s="165">
        <v>44.81</v>
      </c>
      <c r="G143" s="165">
        <f t="shared" si="2"/>
        <v>261.42817404363836</v>
      </c>
    </row>
    <row r="144" spans="1:7" s="33" customFormat="1" x14ac:dyDescent="0.3">
      <c r="A144" s="211" t="s">
        <v>27</v>
      </c>
      <c r="B144" s="154">
        <v>1839.16</v>
      </c>
      <c r="C144" s="154">
        <v>7500</v>
      </c>
      <c r="D144" s="153">
        <v>13000</v>
      </c>
      <c r="E144" s="153">
        <v>4943.1499999999996</v>
      </c>
      <c r="F144" s="153">
        <v>38.020000000000003</v>
      </c>
      <c r="G144" s="153">
        <f t="shared" si="2"/>
        <v>268.77215685421601</v>
      </c>
    </row>
    <row r="145" spans="1:7" x14ac:dyDescent="0.3">
      <c r="A145" s="200" t="s">
        <v>31</v>
      </c>
      <c r="B145" s="101"/>
      <c r="C145" s="101">
        <v>6000</v>
      </c>
      <c r="D145" s="147">
        <v>12100</v>
      </c>
      <c r="E145" s="147">
        <v>4721.6899999999996</v>
      </c>
      <c r="F145" s="146">
        <v>39.020000000000003</v>
      </c>
      <c r="G145" s="146"/>
    </row>
    <row r="146" spans="1:7" x14ac:dyDescent="0.3">
      <c r="A146" s="201" t="s">
        <v>71</v>
      </c>
      <c r="B146" s="73"/>
      <c r="C146" s="73"/>
      <c r="D146" s="78"/>
      <c r="E146" s="78">
        <v>3795.42</v>
      </c>
      <c r="F146" s="150"/>
      <c r="G146" s="150"/>
    </row>
    <row r="147" spans="1:7" s="33" customFormat="1" x14ac:dyDescent="0.3">
      <c r="A147" s="202" t="s">
        <v>72</v>
      </c>
      <c r="B147" s="102"/>
      <c r="C147" s="148"/>
      <c r="D147" s="148"/>
      <c r="E147" s="148">
        <v>3795.42</v>
      </c>
      <c r="F147" s="151"/>
      <c r="G147" s="151"/>
    </row>
    <row r="148" spans="1:7" s="33" customFormat="1" x14ac:dyDescent="0.3">
      <c r="A148" s="202" t="s">
        <v>73</v>
      </c>
      <c r="B148" s="102"/>
      <c r="C148" s="102"/>
      <c r="D148" s="148"/>
      <c r="E148" s="148">
        <v>300</v>
      </c>
      <c r="F148" s="151"/>
      <c r="G148" s="151"/>
    </row>
    <row r="149" spans="1:7" ht="26.4" x14ac:dyDescent="0.3">
      <c r="A149" s="207" t="s">
        <v>74</v>
      </c>
      <c r="B149" s="145"/>
      <c r="C149" s="103"/>
      <c r="D149" s="145"/>
      <c r="E149" s="145">
        <v>300</v>
      </c>
      <c r="F149" s="145"/>
      <c r="G149" s="145"/>
    </row>
    <row r="150" spans="1:7" x14ac:dyDescent="0.3">
      <c r="A150" s="206" t="s">
        <v>75</v>
      </c>
      <c r="B150" s="146"/>
      <c r="C150" s="104"/>
      <c r="D150" s="146"/>
      <c r="E150" s="146">
        <v>626.27</v>
      </c>
      <c r="F150" s="146"/>
      <c r="G150" s="146"/>
    </row>
    <row r="151" spans="1:7" ht="26.4" x14ac:dyDescent="0.3">
      <c r="A151" s="206" t="s">
        <v>76</v>
      </c>
      <c r="B151" s="146"/>
      <c r="C151" s="104"/>
      <c r="D151" s="146"/>
      <c r="E151" s="146">
        <v>626.27</v>
      </c>
      <c r="F151" s="146"/>
      <c r="G151" s="146"/>
    </row>
    <row r="152" spans="1:7" x14ac:dyDescent="0.3">
      <c r="A152" s="206" t="s">
        <v>32</v>
      </c>
      <c r="B152" s="146"/>
      <c r="C152" s="104">
        <v>1500</v>
      </c>
      <c r="D152" s="146">
        <v>900</v>
      </c>
      <c r="E152" s="146">
        <v>221.46</v>
      </c>
      <c r="F152" s="146">
        <v>24.61</v>
      </c>
      <c r="G152" s="146"/>
    </row>
    <row r="153" spans="1:7" ht="26.4" x14ac:dyDescent="0.3">
      <c r="A153" s="207" t="s">
        <v>77</v>
      </c>
      <c r="B153" s="145"/>
      <c r="C153" s="103"/>
      <c r="D153" s="145"/>
      <c r="E153" s="145">
        <v>221.46</v>
      </c>
      <c r="F153" s="145"/>
      <c r="G153" s="145"/>
    </row>
    <row r="154" spans="1:7" ht="26.4" x14ac:dyDescent="0.3">
      <c r="A154" s="206" t="s">
        <v>79</v>
      </c>
      <c r="B154" s="146"/>
      <c r="C154" s="104"/>
      <c r="D154" s="146"/>
      <c r="E154" s="146">
        <v>221.46</v>
      </c>
      <c r="F154" s="146"/>
      <c r="G154" s="146"/>
    </row>
    <row r="155" spans="1:7" x14ac:dyDescent="0.3">
      <c r="A155" s="211" t="s">
        <v>28</v>
      </c>
      <c r="B155" s="153">
        <v>816.78</v>
      </c>
      <c r="C155" s="154">
        <v>4110</v>
      </c>
      <c r="D155" s="153">
        <v>6380</v>
      </c>
      <c r="E155" s="153">
        <v>2120.2600000000002</v>
      </c>
      <c r="F155" s="153">
        <v>33.229999999999997</v>
      </c>
      <c r="G155" s="153">
        <f t="shared" si="2"/>
        <v>259.58764906094672</v>
      </c>
    </row>
    <row r="156" spans="1:7" x14ac:dyDescent="0.3">
      <c r="A156" s="200" t="s">
        <v>31</v>
      </c>
      <c r="B156" s="146"/>
      <c r="C156" s="104">
        <v>3700</v>
      </c>
      <c r="D156" s="146">
        <v>6020</v>
      </c>
      <c r="E156" s="146">
        <v>2031.55</v>
      </c>
      <c r="F156" s="146">
        <v>33.75</v>
      </c>
      <c r="G156" s="146"/>
    </row>
    <row r="157" spans="1:7" x14ac:dyDescent="0.3">
      <c r="A157" s="202" t="s">
        <v>71</v>
      </c>
      <c r="B157" s="102"/>
      <c r="C157" s="102"/>
      <c r="D157" s="148"/>
      <c r="E157" s="148">
        <v>1640.82</v>
      </c>
      <c r="F157" s="151"/>
      <c r="G157" s="151"/>
    </row>
    <row r="158" spans="1:7" x14ac:dyDescent="0.3">
      <c r="A158" s="207" t="s">
        <v>72</v>
      </c>
      <c r="B158" s="145"/>
      <c r="C158" s="103"/>
      <c r="D158" s="145"/>
      <c r="E158" s="145">
        <v>1640.82</v>
      </c>
      <c r="F158" s="145"/>
      <c r="G158" s="145"/>
    </row>
    <row r="159" spans="1:7" ht="26.4" x14ac:dyDescent="0.3">
      <c r="A159" s="206" t="s">
        <v>73</v>
      </c>
      <c r="B159" s="146"/>
      <c r="C159" s="104"/>
      <c r="D159" s="146"/>
      <c r="E159" s="146">
        <v>120</v>
      </c>
      <c r="F159" s="146"/>
      <c r="G159" s="146"/>
    </row>
    <row r="160" spans="1:7" ht="26.4" x14ac:dyDescent="0.3">
      <c r="A160" s="206" t="s">
        <v>74</v>
      </c>
      <c r="B160" s="146"/>
      <c r="C160" s="104"/>
      <c r="D160" s="146"/>
      <c r="E160" s="146">
        <v>120</v>
      </c>
      <c r="F160" s="146"/>
      <c r="G160" s="146"/>
    </row>
    <row r="161" spans="1:7" x14ac:dyDescent="0.3">
      <c r="A161" s="206" t="s">
        <v>75</v>
      </c>
      <c r="B161" s="146"/>
      <c r="C161" s="104"/>
      <c r="D161" s="146"/>
      <c r="E161" s="146">
        <v>270.73</v>
      </c>
      <c r="F161" s="146"/>
      <c r="G161" s="146"/>
    </row>
    <row r="162" spans="1:7" ht="26.4" x14ac:dyDescent="0.3">
      <c r="A162" s="207" t="s">
        <v>76</v>
      </c>
      <c r="B162" s="145"/>
      <c r="C162" s="103"/>
      <c r="D162" s="145"/>
      <c r="E162" s="145">
        <v>270.73</v>
      </c>
      <c r="F162" s="145"/>
      <c r="G162" s="145"/>
    </row>
    <row r="163" spans="1:7" x14ac:dyDescent="0.3">
      <c r="A163" s="206" t="s">
        <v>32</v>
      </c>
      <c r="B163" s="146"/>
      <c r="C163" s="104">
        <v>410</v>
      </c>
      <c r="D163" s="146">
        <v>360</v>
      </c>
      <c r="E163" s="146">
        <v>88.71</v>
      </c>
      <c r="F163" s="146">
        <v>24.64</v>
      </c>
      <c r="G163" s="146"/>
    </row>
    <row r="164" spans="1:7" ht="26.4" x14ac:dyDescent="0.3">
      <c r="A164" s="207" t="s">
        <v>77</v>
      </c>
      <c r="B164" s="145"/>
      <c r="C164" s="103"/>
      <c r="D164" s="145"/>
      <c r="E164" s="145">
        <v>80.010000000000005</v>
      </c>
      <c r="F164" s="145"/>
      <c r="G164" s="145"/>
    </row>
    <row r="165" spans="1:7" x14ac:dyDescent="0.3">
      <c r="A165" s="206" t="s">
        <v>78</v>
      </c>
      <c r="B165" s="146"/>
      <c r="C165" s="104"/>
      <c r="D165" s="146"/>
      <c r="E165" s="146">
        <v>2.25</v>
      </c>
      <c r="F165" s="146"/>
      <c r="G165" s="146"/>
    </row>
    <row r="166" spans="1:7" ht="26.4" x14ac:dyDescent="0.3">
      <c r="A166" s="201" t="s">
        <v>79</v>
      </c>
      <c r="B166" s="73"/>
      <c r="C166" s="73"/>
      <c r="D166" s="73"/>
      <c r="E166" s="73">
        <v>77.760000000000005</v>
      </c>
      <c r="F166" s="88"/>
      <c r="G166" s="88"/>
    </row>
    <row r="167" spans="1:7" x14ac:dyDescent="0.3">
      <c r="A167" s="200" t="s">
        <v>89</v>
      </c>
      <c r="B167" s="101"/>
      <c r="C167" s="101"/>
      <c r="D167" s="101"/>
      <c r="E167" s="101">
        <v>8.6999999999999993</v>
      </c>
      <c r="F167" s="104"/>
      <c r="G167" s="104"/>
    </row>
    <row r="168" spans="1:7" ht="26.4" x14ac:dyDescent="0.3">
      <c r="A168" s="201" t="s">
        <v>94</v>
      </c>
      <c r="B168" s="73"/>
      <c r="C168" s="73"/>
      <c r="D168" s="73"/>
      <c r="E168" s="73">
        <v>8.6999999999999993</v>
      </c>
      <c r="F168" s="88"/>
      <c r="G168" s="88"/>
    </row>
    <row r="169" spans="1:7" x14ac:dyDescent="0.3">
      <c r="A169" s="214" t="s">
        <v>155</v>
      </c>
      <c r="B169" s="156">
        <v>4641.7700000000004</v>
      </c>
      <c r="C169" s="156">
        <v>13750</v>
      </c>
      <c r="D169" s="156">
        <v>23200</v>
      </c>
      <c r="E169" s="156">
        <v>12014.86</v>
      </c>
      <c r="F169" s="156">
        <v>51.79</v>
      </c>
      <c r="G169" s="156">
        <f t="shared" si="2"/>
        <v>258.84220889876059</v>
      </c>
    </row>
    <row r="170" spans="1:7" x14ac:dyDescent="0.3">
      <c r="A170" s="207" t="s">
        <v>31</v>
      </c>
      <c r="B170" s="145"/>
      <c r="C170" s="103">
        <v>11600</v>
      </c>
      <c r="D170" s="103">
        <v>21800</v>
      </c>
      <c r="E170" s="145">
        <v>11512.03</v>
      </c>
      <c r="F170" s="145">
        <v>52.81</v>
      </c>
      <c r="G170" s="145"/>
    </row>
    <row r="171" spans="1:7" x14ac:dyDescent="0.3">
      <c r="A171" s="206" t="s">
        <v>71</v>
      </c>
      <c r="B171" s="146"/>
      <c r="C171" s="104"/>
      <c r="D171" s="104"/>
      <c r="E171" s="146">
        <v>9297.89</v>
      </c>
      <c r="F171" s="146"/>
      <c r="G171" s="146"/>
    </row>
    <row r="172" spans="1:7" x14ac:dyDescent="0.3">
      <c r="A172" s="206" t="s">
        <v>72</v>
      </c>
      <c r="B172" s="146"/>
      <c r="C172" s="104"/>
      <c r="D172" s="104"/>
      <c r="E172" s="146">
        <v>9297.89</v>
      </c>
      <c r="F172" s="146"/>
      <c r="G172" s="146"/>
    </row>
    <row r="173" spans="1:7" ht="26.4" x14ac:dyDescent="0.3">
      <c r="A173" s="206" t="s">
        <v>73</v>
      </c>
      <c r="B173" s="146"/>
      <c r="C173" s="104"/>
      <c r="D173" s="104"/>
      <c r="E173" s="146">
        <v>680</v>
      </c>
      <c r="F173" s="146"/>
      <c r="G173" s="146"/>
    </row>
    <row r="174" spans="1:7" ht="26.4" x14ac:dyDescent="0.3">
      <c r="A174" s="207" t="s">
        <v>74</v>
      </c>
      <c r="B174" s="145"/>
      <c r="C174" s="103"/>
      <c r="D174" s="103"/>
      <c r="E174" s="145">
        <v>680</v>
      </c>
      <c r="F174" s="145"/>
      <c r="G174" s="145"/>
    </row>
    <row r="175" spans="1:7" x14ac:dyDescent="0.3">
      <c r="A175" s="206" t="s">
        <v>75</v>
      </c>
      <c r="B175" s="146"/>
      <c r="C175" s="104"/>
      <c r="D175" s="146"/>
      <c r="E175" s="146">
        <v>1534.14</v>
      </c>
      <c r="F175" s="146"/>
      <c r="G175" s="146"/>
    </row>
    <row r="176" spans="1:7" ht="26.4" x14ac:dyDescent="0.3">
      <c r="A176" s="206" t="s">
        <v>76</v>
      </c>
      <c r="B176" s="146"/>
      <c r="C176" s="104"/>
      <c r="D176" s="104"/>
      <c r="E176" s="146">
        <v>1534.14</v>
      </c>
      <c r="F176" s="146"/>
      <c r="G176" s="146"/>
    </row>
    <row r="177" spans="1:7" x14ac:dyDescent="0.3">
      <c r="A177" s="207" t="s">
        <v>32</v>
      </c>
      <c r="B177" s="145"/>
      <c r="C177" s="103">
        <v>2150</v>
      </c>
      <c r="D177" s="103">
        <v>1400</v>
      </c>
      <c r="E177" s="145">
        <v>502.83</v>
      </c>
      <c r="F177" s="145">
        <v>35.92</v>
      </c>
      <c r="G177" s="145"/>
    </row>
    <row r="178" spans="1:7" ht="26.4" x14ac:dyDescent="0.3">
      <c r="A178" s="206" t="s">
        <v>77</v>
      </c>
      <c r="B178" s="146"/>
      <c r="C178" s="104"/>
      <c r="D178" s="104"/>
      <c r="E178" s="146">
        <v>453.53</v>
      </c>
      <c r="F178" s="146"/>
      <c r="G178" s="146"/>
    </row>
    <row r="179" spans="1:7" x14ac:dyDescent="0.3">
      <c r="A179" s="206" t="s">
        <v>78</v>
      </c>
      <c r="B179" s="146"/>
      <c r="C179" s="104"/>
      <c r="D179" s="104"/>
      <c r="E179" s="104">
        <v>12.75</v>
      </c>
      <c r="F179" s="104"/>
      <c r="G179" s="104"/>
    </row>
    <row r="180" spans="1:7" ht="26.4" x14ac:dyDescent="0.3">
      <c r="A180" s="206" t="s">
        <v>79</v>
      </c>
      <c r="B180" s="146"/>
      <c r="C180" s="104"/>
      <c r="D180" s="104"/>
      <c r="E180" s="104">
        <v>440.78</v>
      </c>
      <c r="F180" s="104"/>
      <c r="G180" s="104"/>
    </row>
    <row r="181" spans="1:7" s="33" customFormat="1" x14ac:dyDescent="0.3">
      <c r="A181" s="206" t="s">
        <v>89</v>
      </c>
      <c r="B181" s="146"/>
      <c r="C181" s="104"/>
      <c r="D181" s="104"/>
      <c r="E181" s="104">
        <v>49.3</v>
      </c>
      <c r="F181" s="104"/>
      <c r="G181" s="104"/>
    </row>
    <row r="182" spans="1:7" s="33" customFormat="1" ht="26.4" x14ac:dyDescent="0.3">
      <c r="A182" s="206" t="s">
        <v>94</v>
      </c>
      <c r="B182" s="146"/>
      <c r="C182" s="104"/>
      <c r="D182" s="104"/>
      <c r="E182" s="104">
        <v>49.3</v>
      </c>
      <c r="F182" s="104"/>
      <c r="G182" s="104"/>
    </row>
    <row r="183" spans="1:7" ht="15" thickBot="1" x14ac:dyDescent="0.35">
      <c r="A183" s="224" t="s">
        <v>124</v>
      </c>
      <c r="B183" s="163">
        <v>466675.55</v>
      </c>
      <c r="C183" s="164">
        <v>1021100</v>
      </c>
      <c r="D183" s="164">
        <v>1145500</v>
      </c>
      <c r="E183" s="164">
        <v>556893.99</v>
      </c>
      <c r="F183" s="164">
        <v>48.62</v>
      </c>
      <c r="G183" s="164">
        <f t="shared" si="2"/>
        <v>119.33215485576649</v>
      </c>
    </row>
    <row r="184" spans="1:7" ht="30" customHeight="1" thickTop="1" thickBot="1" x14ac:dyDescent="0.35">
      <c r="A184" s="204" t="s">
        <v>125</v>
      </c>
      <c r="B184" s="167">
        <v>466675.55</v>
      </c>
      <c r="C184" s="168">
        <v>1021100</v>
      </c>
      <c r="D184" s="168">
        <v>1145500</v>
      </c>
      <c r="E184" s="167">
        <v>556893.99</v>
      </c>
      <c r="F184" s="167">
        <v>48.62</v>
      </c>
      <c r="G184" s="167">
        <f t="shared" si="2"/>
        <v>119.33215485576649</v>
      </c>
    </row>
    <row r="185" spans="1:7" ht="27" thickTop="1" x14ac:dyDescent="0.3">
      <c r="A185" s="215" t="s">
        <v>43</v>
      </c>
      <c r="B185" s="165">
        <v>466675.55</v>
      </c>
      <c r="C185" s="181">
        <v>1021100</v>
      </c>
      <c r="D185" s="181">
        <v>1145500</v>
      </c>
      <c r="E185" s="171">
        <v>556893.99</v>
      </c>
      <c r="F185" s="171">
        <v>48.62</v>
      </c>
      <c r="G185" s="171">
        <f t="shared" si="2"/>
        <v>119.33215485576649</v>
      </c>
    </row>
    <row r="186" spans="1:7" ht="26.4" x14ac:dyDescent="0.3">
      <c r="A186" s="211" t="s">
        <v>19</v>
      </c>
      <c r="B186" s="153">
        <v>466675.55</v>
      </c>
      <c r="C186" s="154">
        <v>1021100</v>
      </c>
      <c r="D186" s="154">
        <v>1145500</v>
      </c>
      <c r="E186" s="153">
        <v>556893.99</v>
      </c>
      <c r="F186" s="153">
        <v>48.62</v>
      </c>
      <c r="G186" s="153">
        <f t="shared" si="2"/>
        <v>119.33215485576649</v>
      </c>
    </row>
    <row r="187" spans="1:7" x14ac:dyDescent="0.3">
      <c r="A187" s="206" t="s">
        <v>31</v>
      </c>
      <c r="B187" s="146"/>
      <c r="C187" s="104">
        <v>1020500</v>
      </c>
      <c r="D187" s="104">
        <v>1145500</v>
      </c>
      <c r="E187" s="104">
        <v>556893.99</v>
      </c>
      <c r="F187" s="104"/>
      <c r="G187" s="104"/>
    </row>
    <row r="188" spans="1:7" x14ac:dyDescent="0.3">
      <c r="A188" s="206" t="s">
        <v>71</v>
      </c>
      <c r="B188" s="146"/>
      <c r="C188" s="104"/>
      <c r="D188" s="104"/>
      <c r="E188" s="104">
        <v>462618.47</v>
      </c>
      <c r="F188" s="104"/>
      <c r="G188" s="104"/>
    </row>
    <row r="189" spans="1:7" x14ac:dyDescent="0.3">
      <c r="A189" s="206" t="s">
        <v>72</v>
      </c>
      <c r="B189" s="146"/>
      <c r="C189" s="104"/>
      <c r="D189" s="104"/>
      <c r="E189" s="104">
        <v>462618.47</v>
      </c>
      <c r="F189" s="104"/>
      <c r="G189" s="104"/>
    </row>
    <row r="190" spans="1:7" ht="26.4" x14ac:dyDescent="0.3">
      <c r="A190" s="206" t="s">
        <v>73</v>
      </c>
      <c r="B190" s="146"/>
      <c r="C190" s="104"/>
      <c r="D190" s="104"/>
      <c r="E190" s="104">
        <v>20400.12</v>
      </c>
      <c r="F190" s="104"/>
      <c r="G190" s="104"/>
    </row>
    <row r="191" spans="1:7" ht="26.4" x14ac:dyDescent="0.3">
      <c r="A191" s="206" t="s">
        <v>74</v>
      </c>
      <c r="B191" s="146"/>
      <c r="C191" s="104"/>
      <c r="D191" s="104"/>
      <c r="E191" s="104">
        <v>20400.12</v>
      </c>
      <c r="F191" s="104"/>
      <c r="G191" s="104"/>
    </row>
    <row r="192" spans="1:7" x14ac:dyDescent="0.3">
      <c r="A192" s="206" t="s">
        <v>75</v>
      </c>
      <c r="B192" s="146"/>
      <c r="C192" s="104"/>
      <c r="D192" s="104"/>
      <c r="E192" s="104">
        <v>73875.399999999994</v>
      </c>
      <c r="F192" s="104"/>
      <c r="G192" s="104"/>
    </row>
    <row r="193" spans="1:7" ht="26.4" x14ac:dyDescent="0.3">
      <c r="A193" s="206" t="s">
        <v>76</v>
      </c>
      <c r="B193" s="146"/>
      <c r="C193" s="104"/>
      <c r="D193" s="104"/>
      <c r="E193" s="104">
        <v>73875.399999999994</v>
      </c>
      <c r="F193" s="104"/>
      <c r="G193" s="104"/>
    </row>
    <row r="194" spans="1:7" x14ac:dyDescent="0.3">
      <c r="A194" s="206" t="s">
        <v>32</v>
      </c>
      <c r="B194" s="146">
        <v>0</v>
      </c>
      <c r="C194" s="104">
        <v>300</v>
      </c>
      <c r="D194" s="104">
        <v>0</v>
      </c>
      <c r="E194" s="104">
        <v>0</v>
      </c>
      <c r="F194" s="104"/>
      <c r="G194" s="104"/>
    </row>
    <row r="195" spans="1:7" x14ac:dyDescent="0.3">
      <c r="A195" s="206" t="s">
        <v>33</v>
      </c>
      <c r="B195" s="146">
        <v>0</v>
      </c>
      <c r="C195" s="104">
        <v>300</v>
      </c>
      <c r="D195" s="104">
        <v>0</v>
      </c>
      <c r="E195" s="104">
        <v>0</v>
      </c>
      <c r="F195" s="104"/>
      <c r="G195" s="104"/>
    </row>
    <row r="196" spans="1:7" x14ac:dyDescent="0.3">
      <c r="C196"/>
      <c r="F196" s="109"/>
      <c r="G196" s="109"/>
    </row>
    <row r="197" spans="1:7" x14ac:dyDescent="0.3">
      <c r="C197"/>
      <c r="F197" s="109"/>
      <c r="G197" s="109"/>
    </row>
    <row r="198" spans="1:7" x14ac:dyDescent="0.3">
      <c r="C198"/>
    </row>
    <row r="199" spans="1:7" x14ac:dyDescent="0.3">
      <c r="C199"/>
    </row>
    <row r="200" spans="1:7" x14ac:dyDescent="0.3">
      <c r="C200"/>
    </row>
    <row r="201" spans="1:7" x14ac:dyDescent="0.3">
      <c r="C201"/>
    </row>
    <row r="202" spans="1:7" x14ac:dyDescent="0.3">
      <c r="C202"/>
    </row>
    <row r="203" spans="1:7" x14ac:dyDescent="0.3">
      <c r="C203"/>
    </row>
    <row r="204" spans="1:7" x14ac:dyDescent="0.3">
      <c r="C204"/>
    </row>
    <row r="205" spans="1:7" x14ac:dyDescent="0.3">
      <c r="C205"/>
    </row>
    <row r="206" spans="1:7" x14ac:dyDescent="0.3">
      <c r="C206"/>
    </row>
    <row r="207" spans="1:7" x14ac:dyDescent="0.3">
      <c r="C207"/>
    </row>
    <row r="208" spans="1:7" x14ac:dyDescent="0.3">
      <c r="C208"/>
    </row>
    <row r="209" spans="3:3" x14ac:dyDescent="0.3">
      <c r="C209"/>
    </row>
    <row r="210" spans="3:3" x14ac:dyDescent="0.3">
      <c r="C210"/>
    </row>
    <row r="211" spans="3:3" x14ac:dyDescent="0.3">
      <c r="C211"/>
    </row>
    <row r="212" spans="3:3" x14ac:dyDescent="0.3">
      <c r="C212"/>
    </row>
    <row r="213" spans="3:3" x14ac:dyDescent="0.3">
      <c r="C213"/>
    </row>
    <row r="214" spans="3:3" x14ac:dyDescent="0.3">
      <c r="C214"/>
    </row>
    <row r="215" spans="3:3" s="33" customFormat="1" x14ac:dyDescent="0.3"/>
    <row r="216" spans="3:3" s="33" customFormat="1" x14ac:dyDescent="0.3"/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25" spans="3:3" x14ac:dyDescent="0.3">
      <c r="C225"/>
    </row>
    <row r="226" spans="3:3" x14ac:dyDescent="0.3">
      <c r="C226"/>
    </row>
    <row r="227" spans="3:3" x14ac:dyDescent="0.3">
      <c r="C227"/>
    </row>
    <row r="228" spans="3:3" x14ac:dyDescent="0.3">
      <c r="C228"/>
    </row>
    <row r="229" spans="3:3" x14ac:dyDescent="0.3">
      <c r="C229"/>
    </row>
    <row r="230" spans="3:3" x14ac:dyDescent="0.3">
      <c r="C230"/>
    </row>
    <row r="231" spans="3:3" x14ac:dyDescent="0.3">
      <c r="C231"/>
    </row>
    <row r="232" spans="3:3" x14ac:dyDescent="0.3">
      <c r="C232"/>
    </row>
    <row r="233" spans="3:3" x14ac:dyDescent="0.3">
      <c r="C233"/>
    </row>
    <row r="234" spans="3:3" x14ac:dyDescent="0.3">
      <c r="C234"/>
    </row>
    <row r="235" spans="3:3" x14ac:dyDescent="0.3">
      <c r="C235"/>
    </row>
    <row r="236" spans="3:3" x14ac:dyDescent="0.3">
      <c r="C236"/>
    </row>
    <row r="237" spans="3:3" x14ac:dyDescent="0.3">
      <c r="C237"/>
    </row>
    <row r="238" spans="3:3" x14ac:dyDescent="0.3">
      <c r="C238"/>
    </row>
    <row r="239" spans="3:3" x14ac:dyDescent="0.3">
      <c r="C239"/>
    </row>
    <row r="240" spans="3:3" x14ac:dyDescent="0.3">
      <c r="C240"/>
    </row>
    <row r="241" spans="3:3" x14ac:dyDescent="0.3">
      <c r="C241"/>
    </row>
    <row r="242" spans="3:3" x14ac:dyDescent="0.3">
      <c r="C242"/>
    </row>
    <row r="243" spans="3:3" x14ac:dyDescent="0.3">
      <c r="C243"/>
    </row>
  </sheetData>
  <mergeCells count="2">
    <mergeCell ref="B2:D2"/>
    <mergeCell ref="B3:I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OPĆI DIO - SAŽETAK</vt:lpstr>
      <vt:lpstr>PR I RA PO EKONOM</vt:lpstr>
      <vt:lpstr>PR I RA PO IZVOR</vt:lpstr>
      <vt:lpstr>RAČUN PR I RA PO FUNKC KLAS</vt:lpstr>
      <vt:lpstr>RAČ FINANCIRANJA PO IZVORU</vt:lpstr>
      <vt:lpstr>RAČ FINANCIRANJA PO EKONOM KLAS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</dc:creator>
  <cp:lastModifiedBy>Tatjana Samadol</cp:lastModifiedBy>
  <cp:lastPrinted>2025-07-16T10:57:25Z</cp:lastPrinted>
  <dcterms:created xsi:type="dcterms:W3CDTF">2023-07-13T06:56:52Z</dcterms:created>
  <dcterms:modified xsi:type="dcterms:W3CDTF">2025-07-17T21:15:08Z</dcterms:modified>
</cp:coreProperties>
</file>