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\OneDrive\Radna površina\Plan\Financijski izvještaji\Fin.izvj. 01.01.-30.06.23\Županija\"/>
    </mc:Choice>
  </mc:AlternateContent>
  <xr:revisionPtr revIDLastSave="79" documentId="6_{B146D333-7BDD-44F3-B648-83A9219A9F98}" xr6:coauthVersionLast="37" xr6:coauthVersionMax="37" xr10:uidLastSave="{24B8ED43-AB63-4758-83D4-E01A781627C9}"/>
  <bookViews>
    <workbookView xWindow="0" yWindow="0" windowWidth="23040" windowHeight="9060" tabRatio="908" firstSheet="1" activeTab="6" xr2:uid="{00000000-000D-0000-FFFF-FFFF00000000}"/>
  </bookViews>
  <sheets>
    <sheet name="OPĆI DIO - SAŽETAK" sheetId="1" r:id="rId1"/>
    <sheet name="PR I RA PO IZVOR" sheetId="2" r:id="rId2"/>
    <sheet name="PR I RA PO EKONOM" sheetId="7" r:id="rId3"/>
    <sheet name="RAČUN PR I RA PO FUNKC KLAS" sheetId="4" r:id="rId4"/>
    <sheet name="RAČ FINANCIRANJA PO IZVORU" sheetId="5" r:id="rId5"/>
    <sheet name="RAČ FINANCIRANJA PO EKONOM KLAS" sheetId="9" r:id="rId6"/>
    <sheet name="POSEBNI DIO" sheetId="6" r:id="rId7"/>
  </sheets>
  <calcPr calcId="179021"/>
</workbook>
</file>

<file path=xl/calcChain.xml><?xml version="1.0" encoding="utf-8"?>
<calcChain xmlns="http://schemas.openxmlformats.org/spreadsheetml/2006/main">
  <c r="E69" i="2" l="1"/>
  <c r="D69" i="2"/>
  <c r="C69" i="2"/>
  <c r="B69" i="2"/>
  <c r="E29" i="1"/>
  <c r="D29" i="1"/>
  <c r="F29" i="1"/>
  <c r="C29" i="1"/>
  <c r="B16" i="1" l="1"/>
  <c r="B13" i="1"/>
  <c r="C16" i="1"/>
  <c r="E94" i="7"/>
  <c r="D94" i="7"/>
  <c r="C94" i="7"/>
  <c r="B94" i="7"/>
  <c r="B29" i="1"/>
</calcChain>
</file>

<file path=xl/sharedStrings.xml><?xml version="1.0" encoding="utf-8"?>
<sst xmlns="http://schemas.openxmlformats.org/spreadsheetml/2006/main" count="547" uniqueCount="217">
  <si>
    <t>Oznaka</t>
  </si>
  <si>
    <t>Plan 2023.</t>
  </si>
  <si>
    <t>I Rebalans 2023.</t>
  </si>
  <si>
    <t>Indeks 4./1. (5.)</t>
  </si>
  <si>
    <t>Indeks 4./3. (6.)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</si>
  <si>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</si>
  <si>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</si>
  <si>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</si>
  <si>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</si>
  <si>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</si>
  <si>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</si>
  <si>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</si>
  <si>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POLUGODIŠNJI IZVJEŠTAJ O IZVRŠENJU FINANCIJSKOG PLANA:</t>
  </si>
  <si>
    <t>I. OPĆI DIO</t>
  </si>
  <si>
    <t>A) SAŽETAK RAČUNA PRIHODA I RASHODA</t>
  </si>
  <si>
    <t>B) SAŽETAK RAČUNA FINANCIRANJA</t>
  </si>
  <si>
    <t>NETO FINANCIRANJE</t>
  </si>
  <si>
    <t>PRIMICI OD FINANCIJSKE IMOVINE 
I ZADUŽIVANJA</t>
  </si>
  <si>
    <t>IZDACI ZA FINANCIJSKU IMOVINU I 
OTPLATE ZAJMOVA</t>
  </si>
  <si>
    <t>1. PRIHODI I PRIMICI</t>
  </si>
  <si>
    <t>2. RASHODI I IZDACI</t>
  </si>
  <si>
    <t>3. RAZLIKA - VIŠAK/MANJAK</t>
  </si>
  <si>
    <t>D. RASPOLOŽIVA SREDSTVA IZ PRETHODNIH GODINA</t>
  </si>
  <si>
    <t>C. PRORAČUN UKUPNO</t>
  </si>
  <si>
    <t>VIŠAK/MANJAK PRIHODA preneseni (+/-)</t>
  </si>
  <si>
    <t>VIŠAK/MANJAK PRIHODA</t>
  </si>
  <si>
    <t>C) PRORAČUN UKUPNO</t>
  </si>
  <si>
    <t>D) PRENESENI VIŠAK ILI PRENESENI MANJAK I VIŠEGODIŠNJI PLAN URAVNOTEŽENJA</t>
  </si>
  <si>
    <t xml:space="preserve">OPĆI DIO </t>
  </si>
  <si>
    <t>Ostvarenje 01.01.-30.06.2022.</t>
  </si>
  <si>
    <t>Ostvarenje 01.01.-30.06.2023.</t>
  </si>
  <si>
    <t>63 Pomoći iz inozemstva i od subjekata unutar općeg proračuna</t>
  </si>
  <si>
    <t>503 POMOĆI IZ NENADLEŽNIH PRORAČUNA - KORISNICI</t>
  </si>
  <si>
    <t>512 Pomoći iz državnog proračuna - plaće MZOS</t>
  </si>
  <si>
    <t>560 POMOĆI-FOND EU KORISNICI</t>
  </si>
  <si>
    <t>64 Prihodi od imovine</t>
  </si>
  <si>
    <t>1110 OPĆI PRIHODI I PRIMICI KORISNICI</t>
  </si>
  <si>
    <t>65 Prihodi od upravnih i administrativnih pristojbi, pristojbi po posebnim propisima i naknada</t>
  </si>
  <si>
    <t>432 PRIHODI ZA POSEBNE NAMJENE - korisnici</t>
  </si>
  <si>
    <t>66 Prihodi od prodaje proizvoda i robe te pruženih usluga i prihodi od donacija te povrati po protestiranim jamstvima</t>
  </si>
  <si>
    <t>03 Vlastiti prihodi</t>
  </si>
  <si>
    <t>611 Donacije</t>
  </si>
  <si>
    <t>67 Prihodi iz nadležnog proračuna i od HZZO-a temeljem ugovornih obveza</t>
  </si>
  <si>
    <t>01 Opći prihodi i primici</t>
  </si>
  <si>
    <t>05 Pomoći</t>
  </si>
  <si>
    <t>72 Prihodi od prodaje proizvedene dugotrajne imovine</t>
  </si>
  <si>
    <t>711 Prihodi od nefinancijske imovine i nadoknade štete s osnova osiguranja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</si>
  <si>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</si>
  <si>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</si>
  <si>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</si>
  <si>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</si>
  <si>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</si>
  <si>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</si>
  <si>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45 Rashodi za dodatna ulaganja na nefinancijskoj imovini</t>
  </si>
  <si>
    <t>Ostvarenje preth. god. (1)</t>
  </si>
  <si>
    <t>Izvorni plan (2.)</t>
  </si>
  <si>
    <t>SVEUKUPNO RASHODI I IZDACI</t>
  </si>
  <si>
    <t>8 UPRAVNI ODJEL ZA ŠKOLSTVO</t>
  </si>
  <si>
    <t>0 Javnost</t>
  </si>
  <si>
    <t>09 OBRAZOVANJE</t>
  </si>
  <si>
    <t>0922 Više srednjoškolsko obrazovanje</t>
  </si>
  <si>
    <t>0960 Dodatne usluge u obrazovanju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</si>
  <si>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</si>
  <si>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</si>
  <si>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</si>
  <si>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</si>
  <si>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</si>
  <si>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</si>
  <si>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</si>
  <si>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</si>
  <si>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</si>
  <si>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 POSEBNI DIO</t>
  </si>
  <si>
    <t>UKUPNI PRIHODI</t>
  </si>
  <si>
    <t>UKUPNI RASHODI</t>
  </si>
  <si>
    <t>RAZLIKA</t>
  </si>
  <si>
    <t>PRENESENI MANJAK POKRIVEN 
PRIHODIMA</t>
  </si>
  <si>
    <t>RASHODI FINANCIRANI PRENESENIM VIŠKOM PRIHODA IZ PRETHODNIH GODINA</t>
  </si>
  <si>
    <t>IZVJEŠTAJ O RASHODIMA PREMA FUNKCIJSKOJ KLASIFIKACIJI</t>
  </si>
  <si>
    <t xml:space="preserve">B) RAČUN FINANCIRANJA </t>
  </si>
  <si>
    <t>IZVJEŠTAJ RAČUNA FINANCIRANJA PO IZVORIMA</t>
  </si>
  <si>
    <t>IZVJEŠTAJ RAČUNA FINANCIRANJA PO EKONOMSKOJ KLASIFIKACIJI</t>
  </si>
  <si>
    <t>IZVRŠENJE RASHODA I IZDATAKA PRORAČUNA ISKAZANIH PO ORGANIZACIJSKOJ KLASIFIKACIJI, 
IZVORIMA FINANCIRANJA I EKONOMSKOJ KLASIFIKACIJI RASPOREĐENIH 
U PROGREME I AKTIVNOSTI I PROJEKTE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</si>
  <si>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</si>
  <si>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</si>
  <si>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</si>
  <si>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iz državnog proračuna temeljem prijenosa EU sredstava</t>
  </si>
  <si>
    <t>641 Prihodi od financijske imovine</t>
  </si>
  <si>
    <t>6413 Kamate na oročena sredstva i depozite po viđenju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</si>
  <si>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</si>
  <si>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</si>
  <si>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</si>
  <si>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</si>
  <si>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</si>
  <si>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</si>
  <si>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</si>
  <si>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721 Prihodi od prodaje građevinskih objekata</t>
  </si>
  <si>
    <t>7211 Stambeni objekti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</si>
  <si>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</si>
  <si>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</si>
  <si>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</si>
  <si>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</si>
  <si>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</si>
  <si>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</si>
  <si>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</si>
  <si>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</si>
  <si>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</si>
  <si>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</si>
  <si>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</si>
  <si>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</si>
  <si>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</si>
  <si>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</si>
  <si>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</si>
  <si>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</si>
  <si>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</si>
  <si>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</si>
  <si>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</si>
  <si>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</si>
  <si>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</si>
  <si>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</si>
  <si>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</si>
  <si>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</si>
  <si>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</si>
  <si>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</si>
  <si>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</si>
  <si>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</si>
  <si>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</si>
  <si>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</si>
  <si>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</si>
  <si>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</si>
  <si>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</si>
  <si>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</si>
  <si>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</si>
  <si>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</si>
  <si>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3433 Zatezne kamate</t>
  </si>
  <si>
    <t>372 Ostale naknade građanima i kućanstvima iz proračuna</t>
  </si>
  <si>
    <t>3722 Naknade građanima i kućanstvima u naravi</t>
  </si>
  <si>
    <t>381 Tekuće donacije</t>
  </si>
  <si>
    <t>3812 Tekuće donacije u naravi</t>
  </si>
  <si>
    <t>422 Postrojenja i oprema</t>
  </si>
  <si>
    <t>4221 Uredska oprema i namještaj</t>
  </si>
  <si>
    <t>4227 Uređaji, strojevi i oprema za ostale namjene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</si>
  <si>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</si>
  <si>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</si>
  <si>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</si>
  <si>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</si>
  <si>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K100004 Nefinancijska imovina i investicijsko održavanje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</si>
  <si>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</si>
  <si>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</si>
  <si>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</si>
  <si>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</si>
  <si>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</si>
  <si>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</si>
  <si>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</si>
  <si>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</si>
  <si>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A100166A Prihod od financijske imovine - korisnici</t>
  </si>
  <si>
    <t>201 MZOS- Plaće SŠ</t>
  </si>
  <si>
    <t>A200201 MZOS- Plaće SŠ</t>
  </si>
  <si>
    <t>3296 troškovi sudskih postupaka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</si>
  <si>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</si>
  <si>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</si>
  <si>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</si>
  <si>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</si>
  <si>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</si>
  <si>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</si>
  <si>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</si>
  <si>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</si>
  <si>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
međunarodnih organizacija, institucija i tijela EU te
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</si>
  <si>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</si>
  <si>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</si>
  <si>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</si>
  <si>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</si>
  <si>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</si>
  <si>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</si>
  <si>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</si>
  <si>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</si>
  <si>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</si>
  <si>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</si>
  <si>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</si>
  <si>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</si>
  <si>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</si>
  <si>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IZVJEŠTAJ O PRIHODIMA I RASHODIMA PO IZVORIMA</t>
  </si>
  <si>
    <t>IZVJEŠTAJ O PRIHODIMA I RASHODIMA PO EKONOMSKOJ KLASIFIKACIJI</t>
  </si>
  <si>
    <t>424 Knjige, umjetnička djela i ostale izložbene vrijednosti</t>
  </si>
  <si>
    <t>4241 Knjige</t>
  </si>
  <si>
    <t>Ostvarenje 
1.1.-30.6.2022.
HRK (1.)</t>
  </si>
  <si>
    <t>Ostvarenje 
1.1.-30.6.2022.
EUR (2.)</t>
  </si>
  <si>
    <t>Plan 2023.
EUR (3.)</t>
  </si>
  <si>
    <t>I Rebalans 2023.
EUR (4.)</t>
  </si>
  <si>
    <t>Ostvarenje 
1.1.-30.6.2023.
EUR (5.)</t>
  </si>
  <si>
    <t>M.P.</t>
  </si>
  <si>
    <t>PREDSJEDNICA ŠKOLSKOG ODBORA:</t>
  </si>
  <si>
    <r>
      <t>Na temelju članka 30. Statuta Prirodoslovne škole Karlovac Školski odbor na 
sjednici</t>
    </r>
    <r>
      <rPr>
        <sz val="11"/>
        <color rgb="FFFF0000"/>
        <rFont val="Calibri"/>
        <family val="2"/>
        <charset val="238"/>
        <scheme val="minor"/>
      </rPr>
      <t xml:space="preserve"> 20. 07. 2023.</t>
    </r>
    <r>
      <rPr>
        <sz val="11"/>
        <color theme="1"/>
        <rFont val="Calibri"/>
        <family val="2"/>
        <charset val="238"/>
        <scheme val="minor"/>
      </rPr>
      <t xml:space="preserve"> godine usvaja POLUGODIŠNJI IZVJEŠTAJ O IZVRŠENJU FINANCIJSKOG PLANA:</t>
    </r>
  </si>
  <si>
    <r>
      <t xml:space="preserve">Karlovac, </t>
    </r>
    <r>
      <rPr>
        <sz val="11"/>
        <color rgb="FFFF0000"/>
        <rFont val="Calibri"/>
        <family val="2"/>
        <charset val="238"/>
        <scheme val="minor"/>
      </rPr>
      <t>20.7.2023.</t>
    </r>
  </si>
  <si>
    <t>Sanja Popovački, prof.</t>
  </si>
  <si>
    <t>3114 Plaće za posebne uvjete rada</t>
  </si>
  <si>
    <t>4226 Sportska i glazbena oprema</t>
  </si>
  <si>
    <t>451 Dodatna ulaganja na građevinskim objektima</t>
  </si>
  <si>
    <t>4511 Dodatna ulaganja na građevinskim objektima</t>
  </si>
  <si>
    <t>56 Fondovi EU-a</t>
  </si>
  <si>
    <t>Ind. (5.) (3./2.)</t>
  </si>
  <si>
    <t>8-33 PRIRODOSLOVNA ŠKOLA</t>
  </si>
  <si>
    <t>A100160A Javne potrebe iznad standarda - projekti</t>
  </si>
  <si>
    <t>A100191A Shema školskog voća, povrća i mlijeka</t>
  </si>
  <si>
    <t>158 Pomoćnici u nastavi OŠ i SŠ (EU projekt)</t>
  </si>
  <si>
    <t>A100128 Pomoćnici u nastavi OŠ i SŠ (EU projekt)</t>
  </si>
  <si>
    <t>180 Centar kompetentnosti</t>
  </si>
  <si>
    <t>K100029 RCK PANONIKA</t>
  </si>
  <si>
    <t>RAVNATELJ:</t>
  </si>
  <si>
    <t>Indeks 5./2. (6.) %</t>
  </si>
  <si>
    <t>Indeks 5./4. (7.) %</t>
  </si>
  <si>
    <t>Nenad Klasan, dipl.ing.</t>
  </si>
  <si>
    <t>Višak prihoda raspoloživ u sljedećem razdoblju</t>
  </si>
  <si>
    <t>1.Rebalans (3.)</t>
  </si>
  <si>
    <t xml:space="preserve">Ostvarenje 1-6.2023. (4.) </t>
  </si>
  <si>
    <t xml:space="preserve"> RAČUN PRIHODA I RASHODA</t>
  </si>
  <si>
    <t xml:space="preserve">KLASA: 400-04/23-01/2 </t>
  </si>
  <si>
    <t>URBROJ: 2133-47-01-23-01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</si>
</sst>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8B4513"/>
      <name val="Arial"/>
      <family val="2"/>
      <charset val="238"/>
    </font>
    <font>
      <b/>
      <sz val="8"/>
      <color rgb="FF000000"/>
      <name val="Verdana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Verdana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E68C"/>
        <bgColor rgb="FF000000"/>
      </patternFill>
    </fill>
    <fill>
      <patternFill patternType="solid">
        <fgColor rgb="FF87CEF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4A46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CC66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99FF66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6" tint="0.7999816888943144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26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2" xfId="0" quotePrefix="1" applyBorder="1"/>
    <xf numFmtId="0" fontId="0" fillId="0" borderId="0" xfId="0"/>
    <xf numFmtId="0" fontId="18" fillId="33" borderId="11" xfId="0" applyFont="1" applyFill="1" applyBorder="1" applyAlignment="1">
      <alignment horizontal="left" wrapText="1" inden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18" fillId="33" borderId="11" xfId="0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0" fontId="0" fillId="0" borderId="0" xfId="0"/>
    <xf numFmtId="0" fontId="0" fillId="0" borderId="12" xfId="0" applyBorder="1"/>
    <xf numFmtId="0" fontId="0" fillId="0" borderId="0" xfId="0" applyAlignment="1">
      <alignment horizontal="center"/>
    </xf>
    <xf numFmtId="0" fontId="25" fillId="34" borderId="12" xfId="0" quotePrefix="1" applyFont="1" applyFill="1" applyBorder="1" applyAlignment="1">
      <alignment horizontal="left" vertical="center"/>
    </xf>
    <xf numFmtId="0" fontId="24" fillId="34" borderId="12" xfId="0" applyNumberFormat="1" applyFont="1" applyFill="1" applyBorder="1" applyAlignment="1" applyProtection="1">
      <alignment horizontal="left" vertical="center" wrapText="1"/>
    </xf>
    <xf numFmtId="0" fontId="23" fillId="34" borderId="12" xfId="0" applyNumberFormat="1" applyFont="1" applyFill="1" applyBorder="1" applyAlignment="1" applyProtection="1">
      <alignment horizontal="left" vertical="center"/>
    </xf>
    <xf numFmtId="0" fontId="23" fillId="34" borderId="12" xfId="0" applyFont="1" applyFill="1" applyBorder="1" applyAlignment="1">
      <alignment horizontal="left" vertical="center"/>
    </xf>
    <xf numFmtId="0" fontId="23" fillId="34" borderId="12" xfId="0" applyNumberFormat="1" applyFont="1" applyFill="1" applyBorder="1" applyAlignment="1" applyProtection="1">
      <alignment horizontal="left" vertical="center" wrapText="1"/>
    </xf>
    <xf numFmtId="0" fontId="24" fillId="34" borderId="12" xfId="0" applyNumberFormat="1" applyFont="1" applyFill="1" applyBorder="1" applyAlignment="1" applyProtection="1">
      <alignment vertical="center" wrapText="1"/>
    </xf>
    <xf numFmtId="0" fontId="25" fillId="34" borderId="12" xfId="0" quotePrefix="1" applyFont="1" applyFill="1" applyBorder="1" applyAlignment="1">
      <alignment horizontal="left" vertical="center" wrapText="1"/>
    </xf>
    <xf numFmtId="0" fontId="24" fillId="34" borderId="12" xfId="0" quotePrefix="1" applyFont="1" applyFill="1" applyBorder="1" applyAlignment="1">
      <alignment horizontal="left" vertical="center"/>
    </xf>
    <xf numFmtId="0" fontId="25" fillId="34" borderId="12" xfId="0" applyFont="1" applyFill="1" applyBorder="1" applyAlignment="1">
      <alignment horizontal="left" vertical="center"/>
    </xf>
    <xf numFmtId="0" fontId="23" fillId="34" borderId="12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20" fillId="35" borderId="11" xfId="0" applyFont="1" applyFill="1" applyBorder="1" applyAlignment="1">
      <alignment horizontal="left" wrapText="1" indent="1"/>
    </xf>
    <xf numFmtId="4" fontId="20" fillId="35" borderId="11" xfId="0" applyNumberFormat="1" applyFont="1" applyFill="1" applyBorder="1" applyAlignment="1">
      <alignment horizontal="right" wrapText="1" indent="1"/>
    </xf>
    <xf numFmtId="4" fontId="20" fillId="36" borderId="11" xfId="0" applyNumberFormat="1" applyFont="1" applyFill="1" applyBorder="1" applyAlignment="1">
      <alignment horizontal="right" wrapText="1" indent="1"/>
    </xf>
    <xf numFmtId="4" fontId="20" fillId="36" borderId="11" xfId="0" applyNumberFormat="1" applyFont="1" applyFill="1" applyBorder="1" applyAlignment="1">
      <alignment horizontal="left" wrapText="1" indent="1"/>
    </xf>
    <xf numFmtId="4" fontId="20" fillId="34" borderId="11" xfId="0" applyNumberFormat="1" applyFont="1" applyFill="1" applyBorder="1" applyAlignment="1">
      <alignment horizontal="right" wrapText="1" indent="1"/>
    </xf>
    <xf numFmtId="0" fontId="0" fillId="0" borderId="0" xfId="0" applyFill="1"/>
    <xf numFmtId="0" fontId="24" fillId="0" borderId="12" xfId="42" applyFont="1" applyFill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24" fillId="34" borderId="12" xfId="0" applyNumberFormat="1" applyFont="1" applyFill="1" applyBorder="1" applyAlignment="1" applyProtection="1">
      <alignment horizontal="left" vertical="center"/>
    </xf>
    <xf numFmtId="0" fontId="24" fillId="0" borderId="12" xfId="43" applyFont="1" applyFill="1" applyBorder="1" applyAlignment="1">
      <alignment horizontal="left" wrapText="1"/>
    </xf>
    <xf numFmtId="49" fontId="24" fillId="0" borderId="12" xfId="0" applyNumberFormat="1" applyFont="1" applyFill="1" applyBorder="1" applyAlignment="1">
      <alignment horizontal="center"/>
    </xf>
    <xf numFmtId="0" fontId="0" fillId="0" borderId="0" xfId="0"/>
    <xf numFmtId="0" fontId="24" fillId="0" borderId="12" xfId="42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center"/>
    </xf>
    <xf numFmtId="0" fontId="0" fillId="0" borderId="0" xfId="0"/>
    <xf numFmtId="0" fontId="20" fillId="33" borderId="11" xfId="0" applyFont="1" applyFill="1" applyBorder="1" applyAlignment="1">
      <alignment horizontal="left" wrapText="1" indent="1"/>
    </xf>
    <xf numFmtId="0" fontId="0" fillId="0" borderId="0" xfId="0"/>
    <xf numFmtId="4" fontId="20" fillId="33" borderId="11" xfId="0" applyNumberFormat="1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2" fontId="20" fillId="33" borderId="11" xfId="0" applyNumberFormat="1" applyFont="1" applyFill="1" applyBorder="1" applyAlignment="1">
      <alignment horizontal="right" wrapText="1" indent="1"/>
    </xf>
    <xf numFmtId="2" fontId="20" fillId="33" borderId="12" xfId="0" applyNumberFormat="1" applyFont="1" applyFill="1" applyBorder="1" applyAlignment="1">
      <alignment horizontal="right" wrapText="1" indent="1"/>
    </xf>
    <xf numFmtId="4" fontId="0" fillId="0" borderId="0" xfId="0" applyNumberFormat="1"/>
    <xf numFmtId="4" fontId="21" fillId="0" borderId="11" xfId="0" applyNumberFormat="1" applyFont="1" applyFill="1" applyBorder="1" applyAlignment="1">
      <alignment horizontal="right" wrapText="1"/>
    </xf>
    <xf numFmtId="0" fontId="0" fillId="0" borderId="14" xfId="0" applyBorder="1"/>
    <xf numFmtId="4" fontId="20" fillId="0" borderId="12" xfId="0" applyNumberFormat="1" applyFont="1" applyFill="1" applyBorder="1" applyAlignment="1">
      <alignment horizontal="right" wrapText="1" indent="1"/>
    </xf>
    <xf numFmtId="0" fontId="28" fillId="0" borderId="10" xfId="0" applyFont="1" applyFill="1" applyBorder="1" applyAlignment="1">
      <alignment horizontal="center" vertical="center" wrapText="1"/>
    </xf>
    <xf numFmtId="0" fontId="20" fillId="38" borderId="11" xfId="0" applyFont="1" applyFill="1" applyBorder="1" applyAlignment="1">
      <alignment horizontal="left" wrapText="1"/>
    </xf>
    <xf numFmtId="0" fontId="20" fillId="38" borderId="11" xfId="0" applyFont="1" applyFill="1" applyBorder="1" applyAlignment="1">
      <alignment wrapText="1"/>
    </xf>
    <xf numFmtId="4" fontId="20" fillId="38" borderId="11" xfId="0" applyNumberFormat="1" applyFont="1" applyFill="1" applyBorder="1" applyAlignment="1">
      <alignment horizontal="right" wrapText="1"/>
    </xf>
    <xf numFmtId="0" fontId="20" fillId="38" borderId="11" xfId="0" applyFont="1" applyFill="1" applyBorder="1" applyAlignment="1">
      <alignment horizontal="right" wrapText="1"/>
    </xf>
    <xf numFmtId="0" fontId="20" fillId="39" borderId="11" xfId="0" applyFont="1" applyFill="1" applyBorder="1" applyAlignment="1">
      <alignment horizontal="left" wrapText="1"/>
    </xf>
    <xf numFmtId="4" fontId="20" fillId="39" borderId="11" xfId="0" applyNumberFormat="1" applyFont="1" applyFill="1" applyBorder="1" applyAlignment="1">
      <alignment horizontal="right" wrapText="1"/>
    </xf>
    <xf numFmtId="0" fontId="20" fillId="39" borderId="11" xfId="0" applyFont="1" applyFill="1" applyBorder="1" applyAlignment="1">
      <alignment horizontal="right" wrapText="1"/>
    </xf>
    <xf numFmtId="0" fontId="21" fillId="40" borderId="11" xfId="0" applyFont="1" applyFill="1" applyBorder="1" applyAlignment="1">
      <alignment horizontal="left" wrapText="1"/>
    </xf>
    <xf numFmtId="4" fontId="21" fillId="40" borderId="11" xfId="0" applyNumberFormat="1" applyFont="1" applyFill="1" applyBorder="1" applyAlignment="1">
      <alignment horizontal="right" wrapText="1"/>
    </xf>
    <xf numFmtId="0" fontId="21" fillId="40" borderId="11" xfId="0" applyFont="1" applyFill="1" applyBorder="1" applyAlignment="1">
      <alignment horizontal="right" wrapText="1"/>
    </xf>
    <xf numFmtId="0" fontId="21" fillId="40" borderId="11" xfId="0" applyFont="1" applyFill="1" applyBorder="1" applyAlignment="1">
      <alignment wrapText="1"/>
    </xf>
    <xf numFmtId="0" fontId="20" fillId="41" borderId="11" xfId="0" applyFont="1" applyFill="1" applyBorder="1" applyAlignment="1">
      <alignment horizontal="left" wrapText="1"/>
    </xf>
    <xf numFmtId="4" fontId="20" fillId="41" borderId="11" xfId="0" applyNumberFormat="1" applyFont="1" applyFill="1" applyBorder="1" applyAlignment="1">
      <alignment horizontal="right" wrapText="1"/>
    </xf>
    <xf numFmtId="0" fontId="20" fillId="41" borderId="11" xfId="0" applyFont="1" applyFill="1" applyBorder="1" applyAlignment="1">
      <alignment horizontal="right" wrapText="1"/>
    </xf>
    <xf numFmtId="0" fontId="20" fillId="42" borderId="11" xfId="0" applyFont="1" applyFill="1" applyBorder="1" applyAlignment="1">
      <alignment horizontal="left" wrapText="1"/>
    </xf>
    <xf numFmtId="4" fontId="20" fillId="42" borderId="11" xfId="0" applyNumberFormat="1" applyFont="1" applyFill="1" applyBorder="1" applyAlignment="1">
      <alignment horizontal="right" wrapText="1"/>
    </xf>
    <xf numFmtId="0" fontId="20" fillId="42" borderId="11" xfId="0" applyFont="1" applyFill="1" applyBorder="1" applyAlignment="1">
      <alignment horizontal="right" wrapText="1"/>
    </xf>
    <xf numFmtId="0" fontId="27" fillId="43" borderId="11" xfId="0" applyFont="1" applyFill="1" applyBorder="1" applyAlignment="1">
      <alignment horizontal="left" wrapText="1"/>
    </xf>
    <xf numFmtId="4" fontId="27" fillId="43" borderId="11" xfId="0" applyNumberFormat="1" applyFont="1" applyFill="1" applyBorder="1" applyAlignment="1">
      <alignment horizontal="right" wrapText="1"/>
    </xf>
    <xf numFmtId="0" fontId="27" fillId="43" borderId="11" xfId="0" applyFont="1" applyFill="1" applyBorder="1" applyAlignment="1">
      <alignment horizontal="right" wrapText="1"/>
    </xf>
    <xf numFmtId="0" fontId="21" fillId="42" borderId="11" xfId="0" applyFont="1" applyFill="1" applyBorder="1" applyAlignment="1">
      <alignment horizontal="left" wrapText="1"/>
    </xf>
    <xf numFmtId="4" fontId="21" fillId="42" borderId="11" xfId="0" applyNumberFormat="1" applyFont="1" applyFill="1" applyBorder="1" applyAlignment="1">
      <alignment horizontal="right" wrapText="1"/>
    </xf>
    <xf numFmtId="0" fontId="21" fillId="42" borderId="11" xfId="0" applyFont="1" applyFill="1" applyBorder="1" applyAlignment="1">
      <alignment wrapText="1"/>
    </xf>
    <xf numFmtId="0" fontId="21" fillId="42" borderId="11" xfId="0" applyFont="1" applyFill="1" applyBorder="1" applyAlignment="1">
      <alignment horizontal="right" wrapText="1"/>
    </xf>
    <xf numFmtId="0" fontId="20" fillId="42" borderId="11" xfId="0" applyFont="1" applyFill="1" applyBorder="1" applyAlignment="1">
      <alignment wrapText="1"/>
    </xf>
    <xf numFmtId="0" fontId="27" fillId="43" borderId="11" xfId="0" applyFont="1" applyFill="1" applyBorder="1" applyAlignment="1">
      <alignment wrapText="1"/>
    </xf>
    <xf numFmtId="0" fontId="20" fillId="45" borderId="11" xfId="0" applyFont="1" applyFill="1" applyBorder="1" applyAlignment="1">
      <alignment horizontal="left" wrapText="1"/>
    </xf>
    <xf numFmtId="4" fontId="20" fillId="45" borderId="11" xfId="0" applyNumberFormat="1" applyFont="1" applyFill="1" applyBorder="1" applyAlignment="1">
      <alignment horizontal="right" wrapText="1"/>
    </xf>
    <xf numFmtId="0" fontId="20" fillId="45" borderId="11" xfId="0" applyFont="1" applyFill="1" applyBorder="1" applyAlignment="1">
      <alignment horizontal="right" wrapText="1"/>
    </xf>
    <xf numFmtId="0" fontId="20" fillId="46" borderId="11" xfId="0" applyFont="1" applyFill="1" applyBorder="1" applyAlignment="1">
      <alignment horizontal="left" wrapText="1"/>
    </xf>
    <xf numFmtId="4" fontId="20" fillId="46" borderId="11" xfId="0" applyNumberFormat="1" applyFont="1" applyFill="1" applyBorder="1" applyAlignment="1">
      <alignment horizontal="right" wrapText="1"/>
    </xf>
    <xf numFmtId="0" fontId="20" fillId="46" borderId="11" xfId="0" applyFont="1" applyFill="1" applyBorder="1" applyAlignment="1">
      <alignment horizontal="right" wrapText="1"/>
    </xf>
    <xf numFmtId="0" fontId="28" fillId="47" borderId="10" xfId="0" applyFont="1" applyFill="1" applyBorder="1" applyAlignment="1">
      <alignment horizontal="center" vertical="center" wrapText="1"/>
    </xf>
    <xf numFmtId="0" fontId="20" fillId="48" borderId="11" xfId="0" applyFont="1" applyFill="1" applyBorder="1" applyAlignment="1">
      <alignment horizontal="left" wrapText="1"/>
    </xf>
    <xf numFmtId="4" fontId="20" fillId="48" borderId="11" xfId="0" applyNumberFormat="1" applyFont="1" applyFill="1" applyBorder="1" applyAlignment="1">
      <alignment horizontal="right" wrapText="1"/>
    </xf>
    <xf numFmtId="0" fontId="20" fillId="48" borderId="11" xfId="0" applyFont="1" applyFill="1" applyBorder="1" applyAlignment="1">
      <alignment horizontal="right" wrapText="1"/>
    </xf>
    <xf numFmtId="0" fontId="20" fillId="49" borderId="11" xfId="0" applyFont="1" applyFill="1" applyBorder="1" applyAlignment="1">
      <alignment horizontal="left" wrapText="1"/>
    </xf>
    <xf numFmtId="4" fontId="20" fillId="49" borderId="11" xfId="0" applyNumberFormat="1" applyFont="1" applyFill="1" applyBorder="1" applyAlignment="1">
      <alignment horizontal="right" wrapText="1"/>
    </xf>
    <xf numFmtId="0" fontId="20" fillId="49" borderId="11" xfId="0" applyFont="1" applyFill="1" applyBorder="1" applyAlignment="1">
      <alignment wrapText="1"/>
    </xf>
    <xf numFmtId="0" fontId="20" fillId="49" borderId="11" xfId="0" applyFont="1" applyFill="1" applyBorder="1" applyAlignment="1">
      <alignment horizontal="right" wrapText="1"/>
    </xf>
    <xf numFmtId="0" fontId="22" fillId="47" borderId="12" xfId="0" applyNumberFormat="1" applyFont="1" applyFill="1" applyBorder="1" applyAlignment="1" applyProtection="1">
      <alignment horizontal="center" vertical="center" wrapText="1"/>
    </xf>
    <xf numFmtId="0" fontId="22" fillId="47" borderId="13" xfId="0" applyNumberFormat="1" applyFont="1" applyFill="1" applyBorder="1" applyAlignment="1" applyProtection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 indent="1"/>
    </xf>
    <xf numFmtId="0" fontId="24" fillId="43" borderId="11" xfId="0" applyFont="1" applyFill="1" applyBorder="1" applyAlignment="1">
      <alignment horizontal="left" wrapText="1"/>
    </xf>
    <xf numFmtId="4" fontId="24" fillId="43" borderId="11" xfId="0" applyNumberFormat="1" applyFont="1" applyFill="1" applyBorder="1" applyAlignment="1">
      <alignment horizontal="right" wrapText="1"/>
    </xf>
    <xf numFmtId="0" fontId="24" fillId="43" borderId="11" xfId="0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right" wrapText="1"/>
    </xf>
    <xf numFmtId="0" fontId="20" fillId="50" borderId="11" xfId="0" applyFont="1" applyFill="1" applyBorder="1" applyAlignment="1">
      <alignment horizontal="left" wrapText="1"/>
    </xf>
    <xf numFmtId="4" fontId="20" fillId="50" borderId="11" xfId="0" applyNumberFormat="1" applyFont="1" applyFill="1" applyBorder="1" applyAlignment="1">
      <alignment horizontal="right" wrapText="1"/>
    </xf>
    <xf numFmtId="0" fontId="20" fillId="50" borderId="11" xfId="0" applyFont="1" applyFill="1" applyBorder="1" applyAlignment="1">
      <alignment horizontal="right" wrapText="1"/>
    </xf>
    <xf numFmtId="0" fontId="21" fillId="0" borderId="11" xfId="0" applyFont="1" applyFill="1" applyBorder="1" applyAlignment="1">
      <alignment wrapText="1"/>
    </xf>
    <xf numFmtId="0" fontId="20" fillId="51" borderId="11" xfId="0" applyFont="1" applyFill="1" applyBorder="1" applyAlignment="1">
      <alignment horizontal="left" wrapText="1"/>
    </xf>
    <xf numFmtId="4" fontId="20" fillId="51" borderId="11" xfId="0" applyNumberFormat="1" applyFont="1" applyFill="1" applyBorder="1" applyAlignment="1">
      <alignment horizontal="right" wrapText="1"/>
    </xf>
    <xf numFmtId="0" fontId="20" fillId="51" borderId="11" xfId="0" applyFont="1" applyFill="1" applyBorder="1" applyAlignment="1">
      <alignment horizontal="right" wrapText="1"/>
    </xf>
    <xf numFmtId="0" fontId="21" fillId="39" borderId="11" xfId="0" applyFont="1" applyFill="1" applyBorder="1" applyAlignment="1">
      <alignment horizontal="left" wrapText="1"/>
    </xf>
    <xf numFmtId="0" fontId="20" fillId="52" borderId="11" xfId="0" applyFont="1" applyFill="1" applyBorder="1" applyAlignment="1">
      <alignment horizontal="left" wrapText="1"/>
    </xf>
    <xf numFmtId="4" fontId="20" fillId="52" borderId="11" xfId="0" applyNumberFormat="1" applyFont="1" applyFill="1" applyBorder="1" applyAlignment="1">
      <alignment horizontal="right" wrapText="1"/>
    </xf>
    <xf numFmtId="0" fontId="20" fillId="52" borderId="11" xfId="0" applyFont="1" applyFill="1" applyBorder="1" applyAlignment="1">
      <alignment horizontal="right" wrapText="1"/>
    </xf>
    <xf numFmtId="0" fontId="28" fillId="53" borderId="10" xfId="0" applyFont="1" applyFill="1" applyBorder="1" applyAlignment="1">
      <alignment horizontal="center" vertical="center" wrapText="1"/>
    </xf>
    <xf numFmtId="0" fontId="20" fillId="52" borderId="11" xfId="0" applyFont="1" applyFill="1" applyBorder="1" applyAlignment="1">
      <alignment wrapText="1"/>
    </xf>
    <xf numFmtId="4" fontId="20" fillId="54" borderId="11" xfId="0" applyNumberFormat="1" applyFont="1" applyFill="1" applyBorder="1" applyAlignment="1">
      <alignment horizontal="right" wrapText="1"/>
    </xf>
    <xf numFmtId="0" fontId="20" fillId="54" borderId="11" xfId="0" applyFont="1" applyFill="1" applyBorder="1" applyAlignment="1">
      <alignment horizontal="right" wrapText="1"/>
    </xf>
    <xf numFmtId="0" fontId="21" fillId="54" borderId="11" xfId="0" applyFont="1" applyFill="1" applyBorder="1" applyAlignment="1">
      <alignment horizontal="left" wrapText="1"/>
    </xf>
    <xf numFmtId="4" fontId="20" fillId="55" borderId="11" xfId="0" applyNumberFormat="1" applyFont="1" applyFill="1" applyBorder="1" applyAlignment="1">
      <alignment horizontal="right" wrapText="1"/>
    </xf>
    <xf numFmtId="0" fontId="20" fillId="55" borderId="11" xfId="0" applyFont="1" applyFill="1" applyBorder="1" applyAlignment="1">
      <alignment horizontal="right" wrapText="1"/>
    </xf>
    <xf numFmtId="0" fontId="21" fillId="55" borderId="11" xfId="0" applyFont="1" applyFill="1" applyBorder="1" applyAlignment="1">
      <alignment horizontal="left" wrapText="1"/>
    </xf>
    <xf numFmtId="0" fontId="21" fillId="51" borderId="11" xfId="0" applyFont="1" applyFill="1" applyBorder="1" applyAlignment="1">
      <alignment horizontal="left" wrapText="1"/>
    </xf>
    <xf numFmtId="4" fontId="21" fillId="51" borderId="11" xfId="0" applyNumberFormat="1" applyFont="1" applyFill="1" applyBorder="1" applyAlignment="1">
      <alignment horizontal="right" wrapText="1"/>
    </xf>
    <xf numFmtId="0" fontId="21" fillId="51" borderId="11" xfId="0" applyFont="1" applyFill="1" applyBorder="1" applyAlignment="1">
      <alignment horizontal="right" wrapText="1"/>
    </xf>
    <xf numFmtId="0" fontId="21" fillId="51" borderId="11" xfId="0" applyFont="1" applyFill="1" applyBorder="1" applyAlignment="1">
      <alignment wrapText="1"/>
    </xf>
    <xf numFmtId="0" fontId="21" fillId="45" borderId="11" xfId="0" applyFont="1" applyFill="1" applyBorder="1" applyAlignment="1">
      <alignment horizontal="left" wrapText="1"/>
    </xf>
    <xf numFmtId="0" fontId="20" fillId="33" borderId="11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center" vertical="center" wrapText="1"/>
    </xf>
    <xf numFmtId="4" fontId="20" fillId="44" borderId="12" xfId="0" applyNumberFormat="1" applyFont="1" applyFill="1" applyBorder="1" applyAlignment="1">
      <alignment horizontal="center" vertical="center" wrapText="1"/>
    </xf>
    <xf numFmtId="4" fontId="20" fillId="44" borderId="11" xfId="0" applyNumberFormat="1" applyFont="1" applyFill="1" applyBorder="1" applyAlignment="1">
      <alignment horizontal="center" vertical="center" wrapText="1"/>
    </xf>
    <xf numFmtId="0" fontId="20" fillId="44" borderId="11" xfId="0" applyFont="1" applyFill="1" applyBorder="1" applyAlignment="1">
      <alignment horizontal="center" vertical="center" wrapText="1"/>
    </xf>
    <xf numFmtId="0" fontId="21" fillId="44" borderId="11" xfId="0" applyFont="1" applyFill="1" applyBorder="1" applyAlignment="1">
      <alignment horizontal="left" wrapText="1" indent="1"/>
    </xf>
    <xf numFmtId="4" fontId="20" fillId="56" borderId="11" xfId="0" applyNumberFormat="1" applyFont="1" applyFill="1" applyBorder="1" applyAlignment="1">
      <alignment horizontal="left" wrapText="1" indent="1"/>
    </xf>
    <xf numFmtId="4" fontId="20" fillId="56" borderId="11" xfId="0" applyNumberFormat="1" applyFont="1" applyFill="1" applyBorder="1" applyAlignment="1">
      <alignment horizontal="right" wrapText="1" indent="1"/>
    </xf>
    <xf numFmtId="4" fontId="20" fillId="57" borderId="11" xfId="0" applyNumberFormat="1" applyFont="1" applyFill="1" applyBorder="1" applyAlignment="1">
      <alignment horizontal="left" wrapText="1" indent="1"/>
    </xf>
    <xf numFmtId="4" fontId="20" fillId="57" borderId="11" xfId="0" applyNumberFormat="1" applyFont="1" applyFill="1" applyBorder="1" applyAlignment="1">
      <alignment horizontal="right" wrapText="1" indent="1"/>
    </xf>
    <xf numFmtId="0" fontId="20" fillId="57" borderId="11" xfId="0" applyFont="1" applyFill="1" applyBorder="1" applyAlignment="1">
      <alignment horizontal="right" wrapText="1" indent="1"/>
    </xf>
    <xf numFmtId="0" fontId="29" fillId="0" borderId="12" xfId="0" applyFont="1" applyFill="1" applyBorder="1" applyAlignment="1">
      <alignment wrapText="1"/>
    </xf>
    <xf numFmtId="0" fontId="29" fillId="0" borderId="12" xfId="0" applyFont="1" applyFill="1" applyBorder="1"/>
    <xf numFmtId="4" fontId="20" fillId="38" borderId="11" xfId="0" applyNumberFormat="1" applyFont="1" applyFill="1" applyBorder="1" applyAlignment="1">
      <alignment horizontal="right" wrapText="1" indent="1"/>
    </xf>
    <xf numFmtId="0" fontId="20" fillId="49" borderId="11" xfId="0" applyFont="1" applyFill="1" applyBorder="1" applyAlignment="1">
      <alignment horizontal="left" wrapText="1" indent="1"/>
    </xf>
    <xf numFmtId="4" fontId="20" fillId="49" borderId="11" xfId="0" applyNumberFormat="1" applyFont="1" applyFill="1" applyBorder="1" applyAlignment="1">
      <alignment horizontal="right" wrapText="1" indent="1"/>
    </xf>
    <xf numFmtId="4" fontId="20" fillId="48" borderId="11" xfId="0" applyNumberFormat="1" applyFont="1" applyFill="1" applyBorder="1" applyAlignment="1">
      <alignment horizontal="left" wrapText="1" indent="1"/>
    </xf>
    <xf numFmtId="4" fontId="20" fillId="48" borderId="11" xfId="0" applyNumberFormat="1" applyFont="1" applyFill="1" applyBorder="1" applyAlignment="1">
      <alignment horizontal="right" wrapText="1" indent="1"/>
    </xf>
    <xf numFmtId="0" fontId="20" fillId="0" borderId="0" xfId="0" applyFont="1"/>
    <xf numFmtId="4" fontId="29" fillId="0" borderId="12" xfId="0" applyNumberFormat="1" applyFont="1" applyFill="1" applyBorder="1"/>
    <xf numFmtId="4" fontId="30" fillId="0" borderId="0" xfId="0" applyNumberFormat="1" applyFont="1"/>
    <xf numFmtId="0" fontId="31" fillId="33" borderId="11" xfId="0" applyFont="1" applyFill="1" applyBorder="1" applyAlignment="1">
      <alignment horizontal="center" vertical="center" wrapText="1"/>
    </xf>
    <xf numFmtId="0" fontId="31" fillId="44" borderId="11" xfId="0" applyFont="1" applyFill="1" applyBorder="1" applyAlignment="1">
      <alignment horizontal="center" vertical="center" wrapText="1"/>
    </xf>
    <xf numFmtId="4" fontId="0" fillId="0" borderId="12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0" fillId="0" borderId="11" xfId="0" applyFont="1" applyFill="1" applyBorder="1" applyAlignment="1">
      <alignment horizontal="right" wrapText="1"/>
    </xf>
    <xf numFmtId="0" fontId="20" fillId="58" borderId="11" xfId="0" applyFont="1" applyFill="1" applyBorder="1" applyAlignment="1">
      <alignment horizontal="right" wrapTex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Obično_List6" xfId="43" xr:uid="{00000000-0005-0000-0000-000024000000}"/>
    <cellStyle name="Obično_List9" xfId="42" xr:uid="{00000000-0005-0000-0000-000025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FFCC66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F36" sqref="F36"/>
    </sheetView>
  </sheetViews>
  <sheetFormatPr defaultRowHeight="14.4" x14ac:dyDescent="0.3"/>
  <cols>
    <col min="1" max="1" width="19.88671875" customWidth="1"/>
    <col min="2" max="2" width="16.5546875" style="41" customWidth="1"/>
    <col min="3" max="3" width="17.21875" customWidth="1"/>
    <col min="4" max="4" width="14" customWidth="1"/>
    <col min="5" max="5" width="15" customWidth="1"/>
    <col min="6" max="6" width="18.21875" customWidth="1"/>
    <col min="7" max="8" width="15.109375" customWidth="1"/>
  </cols>
  <sheetData>
    <row r="1" spans="1:8" x14ac:dyDescent="0.3">
      <c r="A1" s="154" t="s">
        <v>191</v>
      </c>
      <c r="B1" s="154"/>
      <c r="C1" s="153"/>
      <c r="D1" s="153"/>
      <c r="E1" s="153"/>
      <c r="F1" s="153"/>
      <c r="G1" s="153"/>
      <c r="H1" s="153"/>
    </row>
    <row r="2" spans="1:8" x14ac:dyDescent="0.3">
      <c r="A2" s="153"/>
      <c r="B2" s="153"/>
      <c r="C2" s="153"/>
      <c r="D2" s="153"/>
      <c r="E2" s="153"/>
      <c r="F2" s="153"/>
      <c r="G2" s="153"/>
      <c r="H2" s="153"/>
    </row>
    <row r="3" spans="1:8" x14ac:dyDescent="0.3">
      <c r="A3" s="153"/>
      <c r="B3" s="153"/>
      <c r="C3" s="153"/>
      <c r="D3" s="153"/>
      <c r="E3" s="153"/>
      <c r="F3" s="153"/>
      <c r="G3" s="153"/>
      <c r="H3" s="153"/>
    </row>
    <row r="5" spans="1:8" s="5" customFormat="1" ht="28.5" customHeight="1" x14ac:dyDescent="0.3">
      <c r="B5" s="41"/>
      <c r="C5" s="154" t="s">
        <v>12</v>
      </c>
      <c r="D5" s="153"/>
      <c r="E5" s="153"/>
      <c r="F5" s="153"/>
      <c r="G5" s="153"/>
    </row>
    <row r="6" spans="1:8" s="5" customFormat="1" ht="18.75" customHeight="1" x14ac:dyDescent="0.3">
      <c r="B6" s="41"/>
      <c r="C6" s="3"/>
      <c r="D6" s="153" t="s">
        <v>13</v>
      </c>
      <c r="E6" s="153"/>
      <c r="F6" s="153"/>
      <c r="G6" s="1"/>
    </row>
    <row r="7" spans="1:8" s="5" customFormat="1" ht="17.25" customHeight="1" x14ac:dyDescent="0.3">
      <c r="B7" s="41"/>
      <c r="C7" s="3"/>
      <c r="D7" s="153" t="s">
        <v>14</v>
      </c>
      <c r="E7" s="153"/>
      <c r="F7" s="153"/>
      <c r="G7" s="1"/>
    </row>
    <row r="8" spans="1:8" ht="15" thickBot="1" x14ac:dyDescent="0.35"/>
    <row r="9" spans="1:8" ht="52.8" customHeight="1" thickBot="1" x14ac:dyDescent="0.35">
      <c r="A9" s="95" t="s">
        <v>0</v>
      </c>
      <c r="B9" s="95" t="s">
        <v>184</v>
      </c>
      <c r="C9" s="95" t="s">
        <v>185</v>
      </c>
      <c r="D9" s="95" t="s">
        <v>186</v>
      </c>
      <c r="E9" s="95" t="s">
        <v>187</v>
      </c>
      <c r="F9" s="95" t="s">
        <v>188</v>
      </c>
      <c r="G9" s="95" t="s">
        <v>208</v>
      </c>
      <c r="H9" s="95" t="s">
        <v>209</v>
      </c>
    </row>
    <row r="10" spans="1:8" ht="27.75" customHeight="1" x14ac:dyDescent="0.3">
      <c r="A10" s="7" t="s">
        <v>214</v>
      </c>
      <c r="B10" s="125"/>
      <c r="C10" s="125"/>
      <c r="D10" s="125"/>
      <c r="E10" s="125"/>
      <c r="F10" s="125"/>
      <c r="G10" s="125"/>
      <c r="H10" s="126"/>
    </row>
    <row r="11" spans="1:8" x14ac:dyDescent="0.3">
      <c r="A11" s="7" t="s">
        <v>6</v>
      </c>
      <c r="B11" s="127">
        <v>3291986.53</v>
      </c>
      <c r="C11" s="127">
        <v>436921.73</v>
      </c>
      <c r="D11" s="128">
        <v>1502593.95</v>
      </c>
      <c r="E11" s="128">
        <v>1502593.95</v>
      </c>
      <c r="F11" s="128">
        <v>507124.97</v>
      </c>
      <c r="G11" s="125">
        <v>116.07</v>
      </c>
      <c r="H11" s="148">
        <v>33.75</v>
      </c>
    </row>
    <row r="12" spans="1:8" ht="27" x14ac:dyDescent="0.3">
      <c r="A12" s="7" t="s">
        <v>7</v>
      </c>
      <c r="B12" s="127">
        <v>269.11</v>
      </c>
      <c r="C12" s="127">
        <v>35.72</v>
      </c>
      <c r="D12" s="128">
        <v>133</v>
      </c>
      <c r="E12" s="128">
        <v>133</v>
      </c>
      <c r="F12" s="125">
        <v>184.8</v>
      </c>
      <c r="G12" s="125">
        <v>517.36</v>
      </c>
      <c r="H12" s="148">
        <v>138.94999999999999</v>
      </c>
    </row>
    <row r="13" spans="1:8" ht="27" x14ac:dyDescent="0.3">
      <c r="A13" s="132" t="s">
        <v>8</v>
      </c>
      <c r="B13" s="129">
        <f>B11+B12</f>
        <v>3292255.6399999997</v>
      </c>
      <c r="C13" s="130">
        <v>436957.45</v>
      </c>
      <c r="D13" s="130">
        <v>1502726.95</v>
      </c>
      <c r="E13" s="130">
        <v>1502726.95</v>
      </c>
      <c r="F13" s="130">
        <v>507309.77</v>
      </c>
      <c r="G13" s="131">
        <v>116.1</v>
      </c>
      <c r="H13" s="149">
        <v>33.76</v>
      </c>
    </row>
    <row r="14" spans="1:8" x14ac:dyDescent="0.3">
      <c r="A14" s="7" t="s">
        <v>9</v>
      </c>
      <c r="B14" s="127">
        <v>3029822.68</v>
      </c>
      <c r="C14" s="127">
        <v>402126.47</v>
      </c>
      <c r="D14" s="128">
        <v>945090.36</v>
      </c>
      <c r="E14" s="128">
        <v>945090.36</v>
      </c>
      <c r="F14" s="128">
        <v>453678.08000000002</v>
      </c>
      <c r="G14" s="125">
        <v>112.82</v>
      </c>
      <c r="H14" s="148">
        <v>48</v>
      </c>
    </row>
    <row r="15" spans="1:8" ht="27" x14ac:dyDescent="0.3">
      <c r="A15" s="7" t="s">
        <v>10</v>
      </c>
      <c r="B15" s="127">
        <v>286387.67</v>
      </c>
      <c r="C15" s="127">
        <v>38010.18</v>
      </c>
      <c r="D15" s="128">
        <v>572390.91</v>
      </c>
      <c r="E15" s="128">
        <v>572390.91</v>
      </c>
      <c r="F15" s="128">
        <v>51161.48</v>
      </c>
      <c r="G15" s="125">
        <v>134.6</v>
      </c>
      <c r="H15" s="148">
        <v>8.94</v>
      </c>
    </row>
    <row r="16" spans="1:8" ht="27" x14ac:dyDescent="0.3">
      <c r="A16" s="132" t="s">
        <v>11</v>
      </c>
      <c r="B16" s="130">
        <f>SUM(B14:B15)</f>
        <v>3316210.35</v>
      </c>
      <c r="C16" s="130">
        <f>SUM(C14:C15)</f>
        <v>440136.64999999997</v>
      </c>
      <c r="D16" s="130">
        <v>1517481.27</v>
      </c>
      <c r="E16" s="130">
        <v>1517481.27</v>
      </c>
      <c r="F16" s="130">
        <v>504839.56</v>
      </c>
      <c r="G16" s="131">
        <v>114.7</v>
      </c>
      <c r="H16" s="149">
        <v>33.270000000000003</v>
      </c>
    </row>
    <row r="18" spans="1:8" x14ac:dyDescent="0.3">
      <c r="D18" s="153" t="s">
        <v>15</v>
      </c>
      <c r="E18" s="153"/>
      <c r="F18" s="153"/>
    </row>
    <row r="19" spans="1:8" s="11" customFormat="1" x14ac:dyDescent="0.3">
      <c r="B19" s="41"/>
      <c r="D19" s="13"/>
      <c r="E19" s="13"/>
      <c r="F19" s="13"/>
    </row>
    <row r="20" spans="1:8" ht="43.2" x14ac:dyDescent="0.3">
      <c r="A20" s="2" t="s">
        <v>17</v>
      </c>
      <c r="B20" s="2"/>
      <c r="C20" s="12"/>
      <c r="D20" s="12"/>
      <c r="E20" s="12"/>
      <c r="F20" s="12"/>
      <c r="G20" s="12"/>
      <c r="H20" s="12"/>
    </row>
    <row r="21" spans="1:8" ht="57.6" x14ac:dyDescent="0.3">
      <c r="A21" s="2" t="s">
        <v>18</v>
      </c>
      <c r="B21" s="2"/>
      <c r="C21" s="12"/>
      <c r="D21" s="12"/>
      <c r="E21" s="12"/>
      <c r="F21" s="12"/>
      <c r="G21" s="12"/>
      <c r="H21" s="12"/>
    </row>
    <row r="22" spans="1:8" x14ac:dyDescent="0.3">
      <c r="A22" s="4" t="s">
        <v>16</v>
      </c>
      <c r="B22" s="4"/>
      <c r="C22" s="12"/>
      <c r="D22" s="12"/>
      <c r="E22" s="12"/>
      <c r="F22" s="12"/>
      <c r="G22" s="12"/>
      <c r="H22" s="12"/>
    </row>
    <row r="24" spans="1:8" ht="19.5" customHeight="1" x14ac:dyDescent="0.3">
      <c r="C24" s="153" t="s">
        <v>26</v>
      </c>
      <c r="D24" s="153"/>
      <c r="E24" s="153"/>
      <c r="F24" s="153"/>
      <c r="G24" s="153"/>
    </row>
    <row r="26" spans="1:8" ht="27" x14ac:dyDescent="0.3">
      <c r="A26" s="7" t="s">
        <v>23</v>
      </c>
      <c r="B26" s="42"/>
      <c r="C26" s="7"/>
      <c r="D26" s="7"/>
      <c r="E26" s="7"/>
      <c r="F26" s="7"/>
      <c r="G26" s="7"/>
      <c r="H26" s="6"/>
    </row>
    <row r="27" spans="1:8" ht="54.75" customHeight="1" x14ac:dyDescent="0.3">
      <c r="A27" s="42" t="s">
        <v>19</v>
      </c>
      <c r="B27" s="51">
        <v>3292255.64</v>
      </c>
      <c r="C27" s="44">
        <v>436957.45</v>
      </c>
      <c r="D27" s="44">
        <v>1502726.95</v>
      </c>
      <c r="E27" s="44">
        <v>1502726.95</v>
      </c>
      <c r="F27" s="44">
        <v>507309.77</v>
      </c>
      <c r="G27" s="45">
        <v>116.1</v>
      </c>
      <c r="H27" s="9">
        <v>33.76</v>
      </c>
    </row>
    <row r="28" spans="1:8" ht="27" x14ac:dyDescent="0.3">
      <c r="A28" s="42" t="s">
        <v>20</v>
      </c>
      <c r="B28" s="44">
        <v>3316210.35</v>
      </c>
      <c r="C28" s="44">
        <v>440136.65</v>
      </c>
      <c r="D28" s="44">
        <v>1517481.27</v>
      </c>
      <c r="E28" s="44">
        <v>1517481.27</v>
      </c>
      <c r="F28" s="44">
        <v>504839.56</v>
      </c>
      <c r="G28" s="45">
        <v>114.7</v>
      </c>
      <c r="H28" s="9">
        <v>33.270000000000003</v>
      </c>
    </row>
    <row r="29" spans="1:8" ht="27" x14ac:dyDescent="0.3">
      <c r="A29" s="42" t="s">
        <v>21</v>
      </c>
      <c r="B29" s="44">
        <f>SUM(B27-B28)</f>
        <v>-23954.709999999963</v>
      </c>
      <c r="C29" s="44">
        <f>C27-C28</f>
        <v>-3179.2000000000116</v>
      </c>
      <c r="D29" s="44">
        <f>D27-D28</f>
        <v>-14754.320000000065</v>
      </c>
      <c r="E29" s="44">
        <f>E27-E28</f>
        <v>-14754.320000000065</v>
      </c>
      <c r="F29" s="44">
        <f>F27-F28</f>
        <v>2470.210000000021</v>
      </c>
      <c r="G29" s="45">
        <v>-77.7</v>
      </c>
      <c r="H29" s="9">
        <v>-16.739999999999998</v>
      </c>
    </row>
    <row r="31" spans="1:8" x14ac:dyDescent="0.3">
      <c r="C31" s="153" t="s">
        <v>27</v>
      </c>
      <c r="D31" s="153"/>
      <c r="E31" s="153"/>
      <c r="F31" s="153"/>
      <c r="G31" s="153"/>
    </row>
    <row r="33" spans="1:8" ht="53.4" x14ac:dyDescent="0.3">
      <c r="A33" s="7" t="s">
        <v>22</v>
      </c>
      <c r="B33" s="42"/>
      <c r="C33" s="7"/>
      <c r="D33" s="7"/>
      <c r="E33" s="7"/>
      <c r="F33" s="7"/>
      <c r="G33" s="7"/>
      <c r="H33" s="6"/>
    </row>
    <row r="34" spans="1:8" ht="40.200000000000003" x14ac:dyDescent="0.3">
      <c r="A34" s="7" t="s">
        <v>24</v>
      </c>
      <c r="B34" s="47"/>
      <c r="C34" s="7"/>
      <c r="D34" s="8">
        <v>14754.32</v>
      </c>
      <c r="E34" s="8">
        <v>14754.32</v>
      </c>
      <c r="F34" s="7"/>
      <c r="G34" s="7"/>
      <c r="H34" s="6"/>
    </row>
    <row r="35" spans="1:8" ht="27" x14ac:dyDescent="0.3">
      <c r="A35" s="7" t="s">
        <v>25</v>
      </c>
      <c r="B35" s="46"/>
      <c r="C35" s="8">
        <v>-3179.2</v>
      </c>
      <c r="D35" s="7"/>
      <c r="E35" s="7"/>
      <c r="F35" s="8">
        <v>2470.21</v>
      </c>
      <c r="G35" s="10">
        <v>-77.7</v>
      </c>
      <c r="H35" s="6"/>
    </row>
    <row r="36" spans="1:8" ht="43.2" x14ac:dyDescent="0.3">
      <c r="A36" s="151" t="s">
        <v>211</v>
      </c>
      <c r="F36" s="48">
        <v>17224.53</v>
      </c>
    </row>
    <row r="37" spans="1:8" x14ac:dyDescent="0.3">
      <c r="A37" s="43"/>
    </row>
    <row r="38" spans="1:8" x14ac:dyDescent="0.3">
      <c r="A38" s="43" t="s">
        <v>215</v>
      </c>
      <c r="C38" s="43" t="s">
        <v>207</v>
      </c>
      <c r="E38" s="43" t="s">
        <v>190</v>
      </c>
    </row>
    <row r="39" spans="1:8" x14ac:dyDescent="0.3">
      <c r="A39" s="43" t="s">
        <v>216</v>
      </c>
      <c r="C39" s="43" t="s">
        <v>210</v>
      </c>
      <c r="D39" s="152" t="s">
        <v>189</v>
      </c>
      <c r="E39" s="43" t="s">
        <v>193</v>
      </c>
    </row>
    <row r="40" spans="1:8" x14ac:dyDescent="0.3">
      <c r="A40" s="43" t="s">
        <v>192</v>
      </c>
    </row>
    <row r="41" spans="1:8" x14ac:dyDescent="0.3">
      <c r="C41" s="50"/>
      <c r="E41" s="50"/>
    </row>
  </sheetData>
  <mergeCells count="7">
    <mergeCell ref="C31:G31"/>
    <mergeCell ref="C24:G24"/>
    <mergeCell ref="A1:H3"/>
    <mergeCell ref="C5:G5"/>
    <mergeCell ref="D6:F6"/>
    <mergeCell ref="D7:F7"/>
    <mergeCell ref="D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workbookViewId="0">
      <selection activeCell="G5" sqref="A5:G5"/>
    </sheetView>
  </sheetViews>
  <sheetFormatPr defaultRowHeight="14.4" x14ac:dyDescent="0.3"/>
  <cols>
    <col min="1" max="1" width="24.33203125" customWidth="1"/>
    <col min="2" max="3" width="17.33203125" customWidth="1"/>
    <col min="4" max="4" width="18.88671875" customWidth="1"/>
    <col min="5" max="5" width="18.44140625" customWidth="1"/>
    <col min="6" max="6" width="17.33203125" customWidth="1"/>
    <col min="7" max="7" width="13.88671875" customWidth="1"/>
  </cols>
  <sheetData>
    <row r="1" spans="1:7" x14ac:dyDescent="0.3">
      <c r="C1" s="25" t="s">
        <v>28</v>
      </c>
    </row>
    <row r="2" spans="1:7" x14ac:dyDescent="0.3">
      <c r="C2" s="11" t="s">
        <v>5</v>
      </c>
    </row>
    <row r="3" spans="1:7" x14ac:dyDescent="0.3">
      <c r="C3" s="41" t="s">
        <v>180</v>
      </c>
    </row>
    <row r="4" spans="1:7" s="43" customFormat="1" ht="15" thickBot="1" x14ac:dyDescent="0.35"/>
    <row r="5" spans="1:7" ht="32.4" customHeight="1" thickBot="1" x14ac:dyDescent="0.35">
      <c r="A5" s="112" t="s">
        <v>0</v>
      </c>
      <c r="B5" s="112" t="s">
        <v>29</v>
      </c>
      <c r="C5" s="112" t="s">
        <v>1</v>
      </c>
      <c r="D5" s="112" t="s">
        <v>2</v>
      </c>
      <c r="E5" s="112" t="s">
        <v>30</v>
      </c>
      <c r="F5" s="112" t="s">
        <v>3</v>
      </c>
      <c r="G5" s="112" t="s">
        <v>4</v>
      </c>
    </row>
    <row r="6" spans="1:7" x14ac:dyDescent="0.3">
      <c r="A6" s="53" t="s">
        <v>6</v>
      </c>
      <c r="B6" s="55">
        <v>436921.73</v>
      </c>
      <c r="C6" s="55">
        <v>1502593.95</v>
      </c>
      <c r="D6" s="55">
        <v>1502593.95</v>
      </c>
      <c r="E6" s="55">
        <v>507124.97</v>
      </c>
      <c r="F6" s="56">
        <v>116.07</v>
      </c>
      <c r="G6" s="56">
        <v>33.75</v>
      </c>
    </row>
    <row r="7" spans="1:7" ht="40.200000000000003" x14ac:dyDescent="0.3">
      <c r="A7" s="53" t="s">
        <v>31</v>
      </c>
      <c r="B7" s="55">
        <v>333005.38</v>
      </c>
      <c r="C7" s="55">
        <v>946100.95</v>
      </c>
      <c r="D7" s="55">
        <v>946100.95</v>
      </c>
      <c r="E7" s="55">
        <v>378471.63</v>
      </c>
      <c r="F7" s="56">
        <v>113.65</v>
      </c>
      <c r="G7" s="56">
        <v>40</v>
      </c>
    </row>
    <row r="8" spans="1:7" ht="39.6" customHeight="1" x14ac:dyDescent="0.3">
      <c r="A8" s="86" t="s">
        <v>32</v>
      </c>
      <c r="B8" s="87">
        <v>1260.1500000000001</v>
      </c>
      <c r="C8" s="87">
        <v>34888.949999999997</v>
      </c>
      <c r="D8" s="87">
        <v>34888.949999999997</v>
      </c>
      <c r="E8" s="87">
        <v>4284.4399999999996</v>
      </c>
      <c r="F8" s="88">
        <v>339.99</v>
      </c>
      <c r="G8" s="88">
        <v>12.28</v>
      </c>
    </row>
    <row r="9" spans="1:7" ht="27" x14ac:dyDescent="0.3">
      <c r="A9" s="79" t="s">
        <v>33</v>
      </c>
      <c r="B9" s="80">
        <v>330511.35999999999</v>
      </c>
      <c r="C9" s="80">
        <v>749087</v>
      </c>
      <c r="D9" s="80">
        <v>749087</v>
      </c>
      <c r="E9" s="80">
        <v>372236.97</v>
      </c>
      <c r="F9" s="81">
        <v>112.62</v>
      </c>
      <c r="G9" s="81">
        <v>49.69</v>
      </c>
    </row>
    <row r="10" spans="1:7" ht="27" x14ac:dyDescent="0.3">
      <c r="A10" s="109" t="s">
        <v>34</v>
      </c>
      <c r="B10" s="110">
        <v>1233.8699999999999</v>
      </c>
      <c r="C10" s="110">
        <v>162125</v>
      </c>
      <c r="D10" s="110">
        <v>162125</v>
      </c>
      <c r="E10" s="110">
        <v>1950.22</v>
      </c>
      <c r="F10" s="111">
        <v>158.06</v>
      </c>
      <c r="G10" s="111">
        <v>1.2</v>
      </c>
    </row>
    <row r="11" spans="1:7" x14ac:dyDescent="0.3">
      <c r="A11" s="53" t="s">
        <v>35</v>
      </c>
      <c r="B11" s="56">
        <v>0.06</v>
      </c>
      <c r="C11" s="56">
        <v>13</v>
      </c>
      <c r="D11" s="56">
        <v>13</v>
      </c>
      <c r="E11" s="54"/>
      <c r="F11" s="54"/>
      <c r="G11" s="54"/>
    </row>
    <row r="12" spans="1:7" ht="27" x14ac:dyDescent="0.3">
      <c r="A12" s="89" t="s">
        <v>36</v>
      </c>
      <c r="B12" s="92">
        <v>0.06</v>
      </c>
      <c r="C12" s="92">
        <v>13</v>
      </c>
      <c r="D12" s="92">
        <v>13</v>
      </c>
      <c r="E12" s="91"/>
      <c r="F12" s="91"/>
      <c r="G12" s="91"/>
    </row>
    <row r="13" spans="1:7" ht="53.4" x14ac:dyDescent="0.3">
      <c r="A13" s="53" t="s">
        <v>37</v>
      </c>
      <c r="B13" s="56">
        <v>71.400000000000006</v>
      </c>
      <c r="C13" s="55">
        <v>2031</v>
      </c>
      <c r="D13" s="55">
        <v>2031</v>
      </c>
      <c r="E13" s="56">
        <v>30</v>
      </c>
      <c r="F13" s="56">
        <v>42.02</v>
      </c>
      <c r="G13" s="56">
        <v>1.48</v>
      </c>
    </row>
    <row r="14" spans="1:7" ht="27" x14ac:dyDescent="0.3">
      <c r="A14" s="79" t="s">
        <v>38</v>
      </c>
      <c r="B14" s="81">
        <v>71.400000000000006</v>
      </c>
      <c r="C14" s="80">
        <v>2031</v>
      </c>
      <c r="D14" s="80">
        <v>2031</v>
      </c>
      <c r="E14" s="81">
        <v>30</v>
      </c>
      <c r="F14" s="81">
        <v>42.02</v>
      </c>
      <c r="G14" s="81">
        <v>1.48</v>
      </c>
    </row>
    <row r="15" spans="1:7" ht="66.599999999999994" x14ac:dyDescent="0.3">
      <c r="A15" s="53" t="s">
        <v>39</v>
      </c>
      <c r="B15" s="55">
        <v>5607.34</v>
      </c>
      <c r="C15" s="55">
        <v>14333</v>
      </c>
      <c r="D15" s="55">
        <v>14333</v>
      </c>
      <c r="E15" s="55">
        <v>7968.32</v>
      </c>
      <c r="F15" s="56">
        <v>142.11000000000001</v>
      </c>
      <c r="G15" s="56">
        <v>55.59</v>
      </c>
    </row>
    <row r="16" spans="1:7" x14ac:dyDescent="0.3">
      <c r="A16" s="109" t="s">
        <v>40</v>
      </c>
      <c r="B16" s="110">
        <v>5607.34</v>
      </c>
      <c r="C16" s="110">
        <v>11945</v>
      </c>
      <c r="D16" s="110">
        <v>11945</v>
      </c>
      <c r="E16" s="110">
        <v>7968.32</v>
      </c>
      <c r="F16" s="111">
        <v>142.11000000000001</v>
      </c>
      <c r="G16" s="111">
        <v>66.709999999999994</v>
      </c>
    </row>
    <row r="17" spans="1:7" x14ac:dyDescent="0.3">
      <c r="A17" s="53" t="s">
        <v>41</v>
      </c>
      <c r="B17" s="54"/>
      <c r="C17" s="55">
        <v>2388</v>
      </c>
      <c r="D17" s="55">
        <v>2388</v>
      </c>
      <c r="E17" s="54"/>
      <c r="F17" s="54"/>
      <c r="G17" s="54"/>
    </row>
    <row r="18" spans="1:7" ht="40.200000000000003" x14ac:dyDescent="0.3">
      <c r="A18" s="53" t="s">
        <v>42</v>
      </c>
      <c r="B18" s="55">
        <v>98237.55</v>
      </c>
      <c r="C18" s="55">
        <v>540116</v>
      </c>
      <c r="D18" s="55">
        <v>540116</v>
      </c>
      <c r="E18" s="55">
        <v>120655.02</v>
      </c>
      <c r="F18" s="56">
        <v>122.82</v>
      </c>
      <c r="G18" s="56">
        <v>22.34</v>
      </c>
    </row>
    <row r="19" spans="1:7" x14ac:dyDescent="0.3">
      <c r="A19" s="109" t="s">
        <v>43</v>
      </c>
      <c r="B19" s="113"/>
      <c r="C19" s="110">
        <v>228598</v>
      </c>
      <c r="D19" s="110">
        <v>228598</v>
      </c>
      <c r="E19" s="110">
        <v>50100.68</v>
      </c>
      <c r="F19" s="113"/>
      <c r="G19" s="111">
        <v>21.92</v>
      </c>
    </row>
    <row r="20" spans="1:7" x14ac:dyDescent="0.3">
      <c r="A20" s="109" t="s">
        <v>44</v>
      </c>
      <c r="B20" s="110">
        <v>84695.23</v>
      </c>
      <c r="C20" s="110">
        <v>290121</v>
      </c>
      <c r="D20" s="110">
        <v>290121</v>
      </c>
      <c r="E20" s="110">
        <v>65647.61</v>
      </c>
      <c r="F20" s="111">
        <v>77.510000000000005</v>
      </c>
      <c r="G20" s="111">
        <v>22.63</v>
      </c>
    </row>
    <row r="21" spans="1:7" x14ac:dyDescent="0.3">
      <c r="A21" s="109" t="s">
        <v>198</v>
      </c>
      <c r="B21" s="110">
        <v>13542.32</v>
      </c>
      <c r="C21" s="110">
        <v>21397</v>
      </c>
      <c r="D21" s="110">
        <v>21397</v>
      </c>
      <c r="E21" s="110">
        <v>4906.7299999999996</v>
      </c>
      <c r="F21" s="111">
        <v>36.229999999999997</v>
      </c>
      <c r="G21" s="111">
        <v>22.93</v>
      </c>
    </row>
    <row r="22" spans="1:7" ht="27" x14ac:dyDescent="0.3">
      <c r="A22" s="53" t="s">
        <v>7</v>
      </c>
      <c r="B22" s="56">
        <v>35.72</v>
      </c>
      <c r="C22" s="56">
        <v>133</v>
      </c>
      <c r="D22" s="56">
        <v>133</v>
      </c>
      <c r="E22" s="56">
        <v>184.8</v>
      </c>
      <c r="F22" s="56">
        <v>517.36</v>
      </c>
      <c r="G22" s="56">
        <v>138.94999999999999</v>
      </c>
    </row>
    <row r="23" spans="1:7" ht="40.200000000000003" x14ac:dyDescent="0.3">
      <c r="A23" s="53" t="s">
        <v>45</v>
      </c>
      <c r="B23" s="56">
        <v>35.72</v>
      </c>
      <c r="C23" s="56">
        <v>133</v>
      </c>
      <c r="D23" s="56">
        <v>133</v>
      </c>
      <c r="E23" s="56">
        <v>184.8</v>
      </c>
      <c r="F23" s="56">
        <v>517.36</v>
      </c>
      <c r="G23" s="56">
        <v>138.94999999999999</v>
      </c>
    </row>
    <row r="24" spans="1:7" s="32" customFormat="1" ht="40.200000000000003" x14ac:dyDescent="0.3">
      <c r="A24" s="53" t="s">
        <v>46</v>
      </c>
      <c r="B24" s="56">
        <v>35.72</v>
      </c>
      <c r="C24" s="56">
        <v>133</v>
      </c>
      <c r="D24" s="56">
        <v>133</v>
      </c>
      <c r="E24" s="56">
        <v>184.8</v>
      </c>
      <c r="F24" s="56">
        <v>517.36</v>
      </c>
      <c r="G24" s="56">
        <v>138.94999999999999</v>
      </c>
    </row>
    <row r="25" spans="1:7" x14ac:dyDescent="0.3">
      <c r="A25" s="116" t="s">
        <v>8</v>
      </c>
      <c r="B25" s="114">
        <v>436957.45</v>
      </c>
      <c r="C25" s="114">
        <v>1502726.95</v>
      </c>
      <c r="D25" s="114">
        <v>1502726.95</v>
      </c>
      <c r="E25" s="114">
        <v>507309.77</v>
      </c>
      <c r="F25" s="115">
        <v>116.1</v>
      </c>
      <c r="G25" s="115">
        <v>33.76</v>
      </c>
    </row>
    <row r="26" spans="1:7" x14ac:dyDescent="0.3">
      <c r="A26" s="53" t="s">
        <v>9</v>
      </c>
      <c r="B26" s="55">
        <v>402126.47</v>
      </c>
      <c r="C26" s="55">
        <v>945090.36</v>
      </c>
      <c r="D26" s="55">
        <v>945090.36</v>
      </c>
      <c r="E26" s="55">
        <v>453678.08000000002</v>
      </c>
      <c r="F26" s="56">
        <v>112.82</v>
      </c>
      <c r="G26" s="56">
        <v>48</v>
      </c>
    </row>
    <row r="27" spans="1:7" x14ac:dyDescent="0.3">
      <c r="A27" s="53" t="s">
        <v>47</v>
      </c>
      <c r="B27" s="55">
        <v>347119.98</v>
      </c>
      <c r="C27" s="55">
        <v>778769</v>
      </c>
      <c r="D27" s="55">
        <v>778769</v>
      </c>
      <c r="E27" s="55">
        <v>377491.77</v>
      </c>
      <c r="F27" s="56">
        <v>108.75</v>
      </c>
      <c r="G27" s="56">
        <v>48.47</v>
      </c>
    </row>
    <row r="28" spans="1:7" x14ac:dyDescent="0.3">
      <c r="A28" s="109" t="s">
        <v>43</v>
      </c>
      <c r="B28" s="113"/>
      <c r="C28" s="110">
        <v>2900</v>
      </c>
      <c r="D28" s="110">
        <v>2900</v>
      </c>
      <c r="E28" s="111">
        <v>187.94</v>
      </c>
      <c r="F28" s="113"/>
      <c r="G28" s="111">
        <v>6.48</v>
      </c>
    </row>
    <row r="29" spans="1:7" x14ac:dyDescent="0.3">
      <c r="A29" s="79" t="s">
        <v>44</v>
      </c>
      <c r="B29" s="80">
        <v>2066.12</v>
      </c>
      <c r="C29" s="80">
        <v>4599</v>
      </c>
      <c r="D29" s="80">
        <v>4599</v>
      </c>
      <c r="E29" s="81">
        <v>576.54</v>
      </c>
      <c r="F29" s="81">
        <v>27.9</v>
      </c>
      <c r="G29" s="81">
        <v>12.54</v>
      </c>
    </row>
    <row r="30" spans="1:7" ht="40.200000000000003" x14ac:dyDescent="0.3">
      <c r="A30" s="89" t="s">
        <v>32</v>
      </c>
      <c r="B30" s="92">
        <v>165.26</v>
      </c>
      <c r="C30" s="90">
        <v>6992</v>
      </c>
      <c r="D30" s="90">
        <v>6992</v>
      </c>
      <c r="E30" s="92">
        <v>488.61</v>
      </c>
      <c r="F30" s="92">
        <v>295.66000000000003</v>
      </c>
      <c r="G30" s="92">
        <v>6.99</v>
      </c>
    </row>
    <row r="31" spans="1:7" ht="27" x14ac:dyDescent="0.3">
      <c r="A31" s="109" t="s">
        <v>33</v>
      </c>
      <c r="B31" s="110">
        <v>332244.11</v>
      </c>
      <c r="C31" s="110">
        <v>739525</v>
      </c>
      <c r="D31" s="110">
        <v>739525</v>
      </c>
      <c r="E31" s="110">
        <v>371707.03</v>
      </c>
      <c r="F31" s="111">
        <v>111.88</v>
      </c>
      <c r="G31" s="111">
        <v>50.26</v>
      </c>
    </row>
    <row r="32" spans="1:7" x14ac:dyDescent="0.3">
      <c r="A32" s="79" t="s">
        <v>198</v>
      </c>
      <c r="B32" s="80">
        <v>11708.02</v>
      </c>
      <c r="C32" s="80">
        <v>17400</v>
      </c>
      <c r="D32" s="80">
        <v>17400</v>
      </c>
      <c r="E32" s="80">
        <v>3267.08</v>
      </c>
      <c r="F32" s="81">
        <v>27.9</v>
      </c>
      <c r="G32" s="81">
        <v>18.78</v>
      </c>
    </row>
    <row r="33" spans="1:7" ht="27" x14ac:dyDescent="0.3">
      <c r="A33" s="79" t="s">
        <v>34</v>
      </c>
      <c r="B33" s="81">
        <v>936.47</v>
      </c>
      <c r="C33" s="80">
        <v>7353</v>
      </c>
      <c r="D33" s="80">
        <v>7353</v>
      </c>
      <c r="E33" s="80">
        <v>1264.57</v>
      </c>
      <c r="F33" s="81">
        <v>135.04</v>
      </c>
      <c r="G33" s="81">
        <v>17.2</v>
      </c>
    </row>
    <row r="34" spans="1:7" x14ac:dyDescent="0.3">
      <c r="A34" s="53" t="s">
        <v>48</v>
      </c>
      <c r="B34" s="55">
        <v>54263.56</v>
      </c>
      <c r="C34" s="55">
        <v>158193.70000000001</v>
      </c>
      <c r="D34" s="55">
        <v>158193.70000000001</v>
      </c>
      <c r="E34" s="55">
        <v>74777.59</v>
      </c>
      <c r="F34" s="56">
        <v>137.80000000000001</v>
      </c>
      <c r="G34" s="56">
        <v>47.27</v>
      </c>
    </row>
    <row r="35" spans="1:7" x14ac:dyDescent="0.3">
      <c r="A35" s="53" t="s">
        <v>43</v>
      </c>
      <c r="B35" s="54"/>
      <c r="C35" s="56">
        <v>698</v>
      </c>
      <c r="D35" s="56">
        <v>698</v>
      </c>
      <c r="E35" s="56">
        <v>15.26</v>
      </c>
      <c r="F35" s="54"/>
      <c r="G35" s="56">
        <v>2.19</v>
      </c>
    </row>
    <row r="36" spans="1:7" x14ac:dyDescent="0.3">
      <c r="A36" s="53" t="s">
        <v>40</v>
      </c>
      <c r="B36" s="55">
        <v>2794.47</v>
      </c>
      <c r="C36" s="55">
        <v>7096.7</v>
      </c>
      <c r="D36" s="55">
        <v>7096.7</v>
      </c>
      <c r="E36" s="55">
        <v>2866.93</v>
      </c>
      <c r="F36" s="56">
        <v>102.59</v>
      </c>
      <c r="G36" s="56">
        <v>40.4</v>
      </c>
    </row>
    <row r="37" spans="1:7" x14ac:dyDescent="0.3">
      <c r="A37" s="53" t="s">
        <v>44</v>
      </c>
      <c r="B37" s="55">
        <v>47605.919999999998</v>
      </c>
      <c r="C37" s="55">
        <v>111250</v>
      </c>
      <c r="D37" s="55">
        <v>111250</v>
      </c>
      <c r="E37" s="55">
        <v>65205.04</v>
      </c>
      <c r="F37" s="56">
        <v>136.97</v>
      </c>
      <c r="G37" s="56">
        <v>58.61</v>
      </c>
    </row>
    <row r="38" spans="1:7" ht="27" x14ac:dyDescent="0.3">
      <c r="A38" s="53" t="s">
        <v>38</v>
      </c>
      <c r="B38" s="56">
        <v>64.760000000000005</v>
      </c>
      <c r="C38" s="55">
        <v>2031</v>
      </c>
      <c r="D38" s="55">
        <v>2031</v>
      </c>
      <c r="E38" s="56">
        <v>19.13</v>
      </c>
      <c r="F38" s="56">
        <v>29.54</v>
      </c>
      <c r="G38" s="56">
        <v>0.94</v>
      </c>
    </row>
    <row r="39" spans="1:7" ht="40.200000000000003" x14ac:dyDescent="0.3">
      <c r="A39" s="53" t="s">
        <v>32</v>
      </c>
      <c r="B39" s="56">
        <v>827.78</v>
      </c>
      <c r="C39" s="55">
        <v>6746</v>
      </c>
      <c r="D39" s="55">
        <v>6746</v>
      </c>
      <c r="E39" s="55">
        <v>2870.83</v>
      </c>
      <c r="F39" s="56">
        <v>346.81</v>
      </c>
      <c r="G39" s="56">
        <v>42.56</v>
      </c>
    </row>
    <row r="40" spans="1:7" ht="27" x14ac:dyDescent="0.3">
      <c r="A40" s="53" t="s">
        <v>33</v>
      </c>
      <c r="B40" s="55">
        <v>1114.29</v>
      </c>
      <c r="C40" s="55">
        <v>4252</v>
      </c>
      <c r="D40" s="55">
        <v>4252</v>
      </c>
      <c r="E40" s="56">
        <v>132.72999999999999</v>
      </c>
      <c r="F40" s="56">
        <v>11.91</v>
      </c>
      <c r="G40" s="56">
        <v>3.12</v>
      </c>
    </row>
    <row r="41" spans="1:7" x14ac:dyDescent="0.3">
      <c r="A41" s="53" t="s">
        <v>198</v>
      </c>
      <c r="B41" s="55">
        <v>1743.08</v>
      </c>
      <c r="C41" s="55">
        <v>3997</v>
      </c>
      <c r="D41" s="55">
        <v>3997</v>
      </c>
      <c r="E41" s="55">
        <v>1302.02</v>
      </c>
      <c r="F41" s="56">
        <v>74.7</v>
      </c>
      <c r="G41" s="56">
        <v>32.57</v>
      </c>
    </row>
    <row r="42" spans="1:7" ht="27" x14ac:dyDescent="0.3">
      <c r="A42" s="53" t="s">
        <v>34</v>
      </c>
      <c r="B42" s="56">
        <v>113.26</v>
      </c>
      <c r="C42" s="55">
        <v>20000</v>
      </c>
      <c r="D42" s="55">
        <v>20000</v>
      </c>
      <c r="E42" s="55">
        <v>2365.65</v>
      </c>
      <c r="F42" s="55">
        <v>2088.69</v>
      </c>
      <c r="G42" s="56">
        <v>11.83</v>
      </c>
    </row>
    <row r="43" spans="1:7" x14ac:dyDescent="0.3">
      <c r="A43" s="53" t="s">
        <v>41</v>
      </c>
      <c r="B43" s="54"/>
      <c r="C43" s="55">
        <v>2123</v>
      </c>
      <c r="D43" s="55">
        <v>2123</v>
      </c>
      <c r="E43" s="54"/>
      <c r="F43" s="54"/>
      <c r="G43" s="54"/>
    </row>
    <row r="44" spans="1:7" x14ac:dyDescent="0.3">
      <c r="A44" s="53" t="s">
        <v>49</v>
      </c>
      <c r="B44" s="56">
        <v>742.93</v>
      </c>
      <c r="C44" s="55">
        <v>5772</v>
      </c>
      <c r="D44" s="55">
        <v>5772</v>
      </c>
      <c r="E44" s="56">
        <v>588.61</v>
      </c>
      <c r="F44" s="56">
        <v>79.23</v>
      </c>
      <c r="G44" s="56">
        <v>10.199999999999999</v>
      </c>
    </row>
    <row r="45" spans="1:7" x14ac:dyDescent="0.3">
      <c r="A45" s="53" t="s">
        <v>40</v>
      </c>
      <c r="B45" s="54"/>
      <c r="C45" s="56">
        <v>130</v>
      </c>
      <c r="D45" s="56">
        <v>130</v>
      </c>
      <c r="E45" s="54"/>
      <c r="F45" s="54"/>
      <c r="G45" s="54"/>
    </row>
    <row r="46" spans="1:7" x14ac:dyDescent="0.3">
      <c r="A46" s="53" t="s">
        <v>44</v>
      </c>
      <c r="B46" s="56">
        <v>166.11</v>
      </c>
      <c r="C46" s="56">
        <v>319</v>
      </c>
      <c r="D46" s="56">
        <v>319</v>
      </c>
      <c r="E46" s="56">
        <v>158.22</v>
      </c>
      <c r="F46" s="56">
        <v>95.25</v>
      </c>
      <c r="G46" s="56">
        <v>49.6</v>
      </c>
    </row>
    <row r="47" spans="1:7" ht="27" x14ac:dyDescent="0.3">
      <c r="A47" s="53" t="s">
        <v>36</v>
      </c>
      <c r="B47" s="54"/>
      <c r="C47" s="56">
        <v>13</v>
      </c>
      <c r="D47" s="56">
        <v>13</v>
      </c>
      <c r="E47" s="54"/>
      <c r="F47" s="54"/>
      <c r="G47" s="54"/>
    </row>
    <row r="48" spans="1:7" ht="27" x14ac:dyDescent="0.3">
      <c r="A48" s="53" t="s">
        <v>33</v>
      </c>
      <c r="B48" s="56">
        <v>576.82000000000005</v>
      </c>
      <c r="C48" s="55">
        <v>5310</v>
      </c>
      <c r="D48" s="55">
        <v>5310</v>
      </c>
      <c r="E48" s="56">
        <v>430.39</v>
      </c>
      <c r="F48" s="56">
        <v>74.61</v>
      </c>
      <c r="G48" s="56">
        <v>8.11</v>
      </c>
    </row>
    <row r="49" spans="1:7" ht="40.200000000000003" x14ac:dyDescent="0.3">
      <c r="A49" s="53" t="s">
        <v>50</v>
      </c>
      <c r="B49" s="54"/>
      <c r="C49" s="55">
        <v>1593</v>
      </c>
      <c r="D49" s="55">
        <v>1593</v>
      </c>
      <c r="E49" s="56">
        <v>57.45</v>
      </c>
      <c r="F49" s="54"/>
      <c r="G49" s="56">
        <v>3.61</v>
      </c>
    </row>
    <row r="50" spans="1:7" ht="40.200000000000003" x14ac:dyDescent="0.3">
      <c r="A50" s="53" t="s">
        <v>32</v>
      </c>
      <c r="B50" s="54"/>
      <c r="C50" s="55">
        <v>1593</v>
      </c>
      <c r="D50" s="55">
        <v>1593</v>
      </c>
      <c r="E50" s="56">
        <v>57.45</v>
      </c>
      <c r="F50" s="54"/>
      <c r="G50" s="56">
        <v>3.61</v>
      </c>
    </row>
    <row r="51" spans="1:7" x14ac:dyDescent="0.3">
      <c r="A51" s="53" t="s">
        <v>51</v>
      </c>
      <c r="B51" s="54"/>
      <c r="C51" s="56">
        <v>762.66</v>
      </c>
      <c r="D51" s="56">
        <v>762.66</v>
      </c>
      <c r="E51" s="56">
        <v>762.66</v>
      </c>
      <c r="F51" s="54"/>
      <c r="G51" s="56">
        <v>100</v>
      </c>
    </row>
    <row r="52" spans="1:7" ht="40.200000000000003" x14ac:dyDescent="0.3">
      <c r="A52" s="53" t="s">
        <v>32</v>
      </c>
      <c r="B52" s="54"/>
      <c r="C52" s="56">
        <v>762.66</v>
      </c>
      <c r="D52" s="56">
        <v>762.66</v>
      </c>
      <c r="E52" s="56">
        <v>762.66</v>
      </c>
      <c r="F52" s="54"/>
      <c r="G52" s="56">
        <v>100</v>
      </c>
    </row>
    <row r="53" spans="1:7" ht="27" x14ac:dyDescent="0.3">
      <c r="A53" s="53" t="s">
        <v>10</v>
      </c>
      <c r="B53" s="55">
        <v>38010.18</v>
      </c>
      <c r="C53" s="55">
        <v>572390.91</v>
      </c>
      <c r="D53" s="55">
        <v>572390.91</v>
      </c>
      <c r="E53" s="55">
        <v>51161.48</v>
      </c>
      <c r="F53" s="56">
        <v>134.6</v>
      </c>
      <c r="G53" s="56">
        <v>8.94</v>
      </c>
    </row>
    <row r="54" spans="1:7" ht="40.200000000000003" x14ac:dyDescent="0.3">
      <c r="A54" s="53" t="s">
        <v>52</v>
      </c>
      <c r="B54" s="56">
        <v>457.79</v>
      </c>
      <c r="C54" s="55">
        <v>382237.91</v>
      </c>
      <c r="D54" s="55">
        <v>382237.91</v>
      </c>
      <c r="E54" s="55">
        <v>46833.15</v>
      </c>
      <c r="F54" s="55">
        <v>10230.27</v>
      </c>
      <c r="G54" s="56">
        <v>12.25</v>
      </c>
    </row>
    <row r="55" spans="1:7" x14ac:dyDescent="0.3">
      <c r="A55" s="53" t="s">
        <v>43</v>
      </c>
      <c r="B55" s="54"/>
      <c r="C55" s="55">
        <v>210000</v>
      </c>
      <c r="D55" s="55">
        <v>210000</v>
      </c>
      <c r="E55" s="55">
        <v>45569.15</v>
      </c>
      <c r="F55" s="54"/>
      <c r="G55" s="56">
        <v>21.7</v>
      </c>
    </row>
    <row r="56" spans="1:7" x14ac:dyDescent="0.3">
      <c r="A56" s="53" t="s">
        <v>40</v>
      </c>
      <c r="B56" s="56">
        <v>457.79</v>
      </c>
      <c r="C56" s="55">
        <v>5339.91</v>
      </c>
      <c r="D56" s="55">
        <v>5339.91</v>
      </c>
      <c r="E56" s="55">
        <v>1264</v>
      </c>
      <c r="F56" s="56">
        <v>276.11</v>
      </c>
      <c r="G56" s="56">
        <v>23.67</v>
      </c>
    </row>
    <row r="57" spans="1:7" ht="40.200000000000003" x14ac:dyDescent="0.3">
      <c r="A57" s="53" t="s">
        <v>32</v>
      </c>
      <c r="B57" s="54"/>
      <c r="C57" s="55">
        <v>31728</v>
      </c>
      <c r="D57" s="55">
        <v>31728</v>
      </c>
      <c r="E57" s="54"/>
      <c r="F57" s="54"/>
      <c r="G57" s="54"/>
    </row>
    <row r="58" spans="1:7" ht="27" x14ac:dyDescent="0.3">
      <c r="A58" s="53" t="s">
        <v>34</v>
      </c>
      <c r="B58" s="54"/>
      <c r="C58" s="55">
        <v>134772</v>
      </c>
      <c r="D58" s="55">
        <v>134772</v>
      </c>
      <c r="E58" s="54"/>
      <c r="F58" s="54"/>
      <c r="G58" s="54"/>
    </row>
    <row r="59" spans="1:7" x14ac:dyDescent="0.3">
      <c r="A59" s="53" t="s">
        <v>41</v>
      </c>
      <c r="B59" s="54"/>
      <c r="C59" s="56">
        <v>265</v>
      </c>
      <c r="D59" s="56">
        <v>265</v>
      </c>
      <c r="E59" s="54"/>
      <c r="F59" s="54"/>
      <c r="G59" s="54"/>
    </row>
    <row r="60" spans="1:7" ht="40.200000000000003" x14ac:dyDescent="0.3">
      <c r="A60" s="53" t="s">
        <v>46</v>
      </c>
      <c r="B60" s="54"/>
      <c r="C60" s="56">
        <v>133</v>
      </c>
      <c r="D60" s="56">
        <v>133</v>
      </c>
      <c r="E60" s="54"/>
      <c r="F60" s="54"/>
      <c r="G60" s="54"/>
    </row>
    <row r="61" spans="1:7" ht="40.200000000000003" x14ac:dyDescent="0.3">
      <c r="A61" s="53" t="s">
        <v>53</v>
      </c>
      <c r="B61" s="55">
        <v>37552.39</v>
      </c>
      <c r="C61" s="55">
        <v>190153</v>
      </c>
      <c r="D61" s="55">
        <v>190153</v>
      </c>
      <c r="E61" s="55">
        <v>4328.33</v>
      </c>
      <c r="F61" s="56">
        <v>11.53</v>
      </c>
      <c r="G61" s="56">
        <v>2.2799999999999998</v>
      </c>
    </row>
    <row r="62" spans="1:7" x14ac:dyDescent="0.3">
      <c r="A62" s="53" t="s">
        <v>43</v>
      </c>
      <c r="B62" s="54"/>
      <c r="C62" s="55">
        <v>15000</v>
      </c>
      <c r="D62" s="55">
        <v>15000</v>
      </c>
      <c r="E62" s="55">
        <v>4328.33</v>
      </c>
      <c r="F62" s="54"/>
      <c r="G62" s="56">
        <v>28.86</v>
      </c>
    </row>
    <row r="63" spans="1:7" x14ac:dyDescent="0.3">
      <c r="A63" s="53" t="s">
        <v>40</v>
      </c>
      <c r="B63" s="54"/>
      <c r="C63" s="55">
        <v>1200</v>
      </c>
      <c r="D63" s="55">
        <v>1200</v>
      </c>
      <c r="E63" s="54"/>
      <c r="F63" s="54"/>
      <c r="G63" s="54"/>
    </row>
    <row r="64" spans="1:7" x14ac:dyDescent="0.3">
      <c r="A64" s="53" t="s">
        <v>44</v>
      </c>
      <c r="B64" s="55">
        <v>37552.39</v>
      </c>
      <c r="C64" s="55">
        <v>173953</v>
      </c>
      <c r="D64" s="55">
        <v>173953</v>
      </c>
      <c r="E64" s="54"/>
      <c r="F64" s="54"/>
      <c r="G64" s="54"/>
    </row>
    <row r="65" spans="1:7" x14ac:dyDescent="0.3">
      <c r="A65" s="124" t="s">
        <v>11</v>
      </c>
      <c r="B65" s="80">
        <v>440136.65</v>
      </c>
      <c r="C65" s="80">
        <v>1517481.27</v>
      </c>
      <c r="D65" s="80">
        <v>1517481.27</v>
      </c>
      <c r="E65" s="80">
        <v>504839.56</v>
      </c>
      <c r="F65" s="81">
        <v>114.7</v>
      </c>
      <c r="G65" s="81">
        <v>33.270000000000003</v>
      </c>
    </row>
    <row r="66" spans="1:7" x14ac:dyDescent="0.3">
      <c r="G66" s="145"/>
    </row>
    <row r="67" spans="1:7" x14ac:dyDescent="0.3">
      <c r="A67" s="135" t="s">
        <v>72</v>
      </c>
      <c r="B67" s="136">
        <v>436957.45</v>
      </c>
      <c r="C67" s="136">
        <v>1502726.95</v>
      </c>
      <c r="D67" s="136">
        <v>1502726.95</v>
      </c>
      <c r="E67" s="136">
        <v>507309.77</v>
      </c>
      <c r="F67" s="137">
        <v>116.1</v>
      </c>
      <c r="G67" s="137">
        <v>33.76</v>
      </c>
    </row>
    <row r="68" spans="1:7" x14ac:dyDescent="0.3">
      <c r="A68" s="141" t="s">
        <v>73</v>
      </c>
      <c r="B68" s="142">
        <v>440136.65</v>
      </c>
      <c r="C68" s="142">
        <v>1517481.27</v>
      </c>
      <c r="D68" s="142">
        <v>1517481.27</v>
      </c>
      <c r="E68" s="142">
        <v>504839.56</v>
      </c>
      <c r="F68" s="142">
        <v>114.7</v>
      </c>
      <c r="G68" s="142">
        <v>33.270000000000003</v>
      </c>
    </row>
    <row r="69" spans="1:7" x14ac:dyDescent="0.3">
      <c r="A69" s="143" t="s">
        <v>74</v>
      </c>
      <c r="B69" s="144">
        <f>SUM(B67-B68)</f>
        <v>-3179.2000000000116</v>
      </c>
      <c r="C69" s="144">
        <f t="shared" ref="C69:E69" si="0">SUM(C67-C68)</f>
        <v>-14754.320000000065</v>
      </c>
      <c r="D69" s="144">
        <f t="shared" si="0"/>
        <v>-14754.320000000065</v>
      </c>
      <c r="E69" s="144">
        <f t="shared" si="0"/>
        <v>2470.210000000021</v>
      </c>
      <c r="F69" s="144">
        <v>-77.7</v>
      </c>
      <c r="G69" s="144">
        <v>-16.739999999999998</v>
      </c>
    </row>
    <row r="70" spans="1:7" ht="43.2" x14ac:dyDescent="0.3">
      <c r="A70" s="138" t="s">
        <v>75</v>
      </c>
      <c r="B70" s="139"/>
      <c r="C70" s="146">
        <v>14754.32</v>
      </c>
      <c r="D70" s="146">
        <v>14754.32</v>
      </c>
      <c r="E70" s="139"/>
      <c r="F70" s="139"/>
      <c r="G70" s="139"/>
    </row>
    <row r="71" spans="1:7" ht="57.6" x14ac:dyDescent="0.3">
      <c r="A71" s="138" t="s">
        <v>76</v>
      </c>
      <c r="B71" s="146">
        <v>-3179.2</v>
      </c>
      <c r="C71" s="140"/>
      <c r="D71" s="140"/>
      <c r="E71" s="146">
        <v>2470.21</v>
      </c>
      <c r="F71" s="146">
        <v>-77.7</v>
      </c>
      <c r="G71" s="146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96"/>
  <sheetViews>
    <sheetView workbookViewId="0">
      <selection activeCell="G6" sqref="G6"/>
    </sheetView>
  </sheetViews>
  <sheetFormatPr defaultRowHeight="14.4" x14ac:dyDescent="0.3"/>
  <cols>
    <col min="1" max="1" width="39.44140625" customWidth="1"/>
    <col min="2" max="2" width="18.5546875" customWidth="1"/>
    <col min="3" max="3" width="18.109375" customWidth="1"/>
    <col min="4" max="4" width="18.6640625" customWidth="1"/>
    <col min="5" max="5" width="17" customWidth="1"/>
    <col min="6" max="6" width="17.109375" customWidth="1"/>
    <col min="7" max="7" width="15.5546875" customWidth="1"/>
    <col min="8" max="8" width="18.6640625" customWidth="1"/>
  </cols>
  <sheetData>
    <row r="2" spans="1:7" x14ac:dyDescent="0.3">
      <c r="B2" s="25" t="s">
        <v>28</v>
      </c>
      <c r="C2" s="25"/>
    </row>
    <row r="3" spans="1:7" x14ac:dyDescent="0.3">
      <c r="B3" s="25" t="s">
        <v>5</v>
      </c>
      <c r="C3" s="25"/>
    </row>
    <row r="4" spans="1:7" x14ac:dyDescent="0.3">
      <c r="B4" s="41" t="s">
        <v>181</v>
      </c>
      <c r="C4" s="25"/>
    </row>
    <row r="5" spans="1:7" ht="15" thickBot="1" x14ac:dyDescent="0.35"/>
    <row r="6" spans="1:7" ht="33.6" customHeight="1" thickBot="1" x14ac:dyDescent="0.35">
      <c r="A6" s="85" t="s">
        <v>0</v>
      </c>
      <c r="B6" s="85" t="s">
        <v>29</v>
      </c>
      <c r="C6" s="85" t="s">
        <v>1</v>
      </c>
      <c r="D6" s="85" t="s">
        <v>2</v>
      </c>
      <c r="E6" s="85" t="s">
        <v>30</v>
      </c>
      <c r="F6" s="85" t="s">
        <v>3</v>
      </c>
      <c r="G6" s="85" t="s">
        <v>4</v>
      </c>
    </row>
    <row r="7" spans="1:7" x14ac:dyDescent="0.3">
      <c r="A7" s="119" t="s">
        <v>6</v>
      </c>
      <c r="B7" s="117">
        <v>436921.73</v>
      </c>
      <c r="C7" s="117">
        <v>1502593.95</v>
      </c>
      <c r="D7" s="117">
        <v>1502593.95</v>
      </c>
      <c r="E7" s="117">
        <v>507124.97</v>
      </c>
      <c r="F7" s="118">
        <v>116.07</v>
      </c>
      <c r="G7" s="118">
        <v>33.75</v>
      </c>
    </row>
    <row r="8" spans="1:7" ht="27" x14ac:dyDescent="0.3">
      <c r="A8" s="53" t="s">
        <v>31</v>
      </c>
      <c r="B8" s="55">
        <v>333005.38</v>
      </c>
      <c r="C8" s="55">
        <v>946100.95</v>
      </c>
      <c r="D8" s="55">
        <v>946100.95</v>
      </c>
      <c r="E8" s="55">
        <v>378471.63</v>
      </c>
      <c r="F8" s="56">
        <v>113.65</v>
      </c>
      <c r="G8" s="56">
        <v>40</v>
      </c>
    </row>
    <row r="9" spans="1:7" ht="27" x14ac:dyDescent="0.3">
      <c r="A9" s="53" t="s">
        <v>82</v>
      </c>
      <c r="B9" s="55">
        <v>331771.51</v>
      </c>
      <c r="C9" s="54"/>
      <c r="D9" s="54"/>
      <c r="E9" s="55">
        <v>376521.41</v>
      </c>
      <c r="F9" s="56">
        <v>113.49</v>
      </c>
      <c r="G9" s="54"/>
    </row>
    <row r="10" spans="1:7" ht="27" x14ac:dyDescent="0.3">
      <c r="A10" s="53" t="s">
        <v>83</v>
      </c>
      <c r="B10" s="55">
        <v>331771.51</v>
      </c>
      <c r="C10" s="54"/>
      <c r="D10" s="54"/>
      <c r="E10" s="55">
        <v>376521.41</v>
      </c>
      <c r="F10" s="56">
        <v>113.49</v>
      </c>
      <c r="G10" s="54"/>
    </row>
    <row r="11" spans="1:7" x14ac:dyDescent="0.3">
      <c r="A11" s="53" t="s">
        <v>84</v>
      </c>
      <c r="B11" s="55">
        <v>1233.8699999999999</v>
      </c>
      <c r="C11" s="54"/>
      <c r="D11" s="54"/>
      <c r="E11" s="55">
        <v>1950.22</v>
      </c>
      <c r="F11" s="56">
        <v>158.06</v>
      </c>
      <c r="G11" s="54"/>
    </row>
    <row r="12" spans="1:7" ht="27" x14ac:dyDescent="0.3">
      <c r="A12" s="53" t="s">
        <v>85</v>
      </c>
      <c r="B12" s="55">
        <v>1233.8699999999999</v>
      </c>
      <c r="C12" s="54"/>
      <c r="D12" s="54"/>
      <c r="E12" s="55">
        <v>1950.22</v>
      </c>
      <c r="F12" s="56">
        <v>158.06</v>
      </c>
      <c r="G12" s="54"/>
    </row>
    <row r="13" spans="1:7" x14ac:dyDescent="0.3">
      <c r="A13" s="53" t="s">
        <v>35</v>
      </c>
      <c r="B13" s="56">
        <v>0.06</v>
      </c>
      <c r="C13" s="56">
        <v>13</v>
      </c>
      <c r="D13" s="56">
        <v>13</v>
      </c>
      <c r="E13" s="54"/>
      <c r="F13" s="54"/>
      <c r="G13" s="54"/>
    </row>
    <row r="14" spans="1:7" x14ac:dyDescent="0.3">
      <c r="A14" s="53" t="s">
        <v>86</v>
      </c>
      <c r="B14" s="56">
        <v>0.06</v>
      </c>
      <c r="C14" s="54"/>
      <c r="D14" s="54"/>
      <c r="E14" s="54"/>
      <c r="F14" s="54"/>
      <c r="G14" s="54"/>
    </row>
    <row r="15" spans="1:7" ht="27" x14ac:dyDescent="0.3">
      <c r="A15" s="53" t="s">
        <v>87</v>
      </c>
      <c r="B15" s="56">
        <v>0.06</v>
      </c>
      <c r="C15" s="54"/>
      <c r="D15" s="54"/>
      <c r="E15" s="54"/>
      <c r="F15" s="54"/>
      <c r="G15" s="54"/>
    </row>
    <row r="16" spans="1:7" ht="40.200000000000003" x14ac:dyDescent="0.3">
      <c r="A16" s="53" t="s">
        <v>37</v>
      </c>
      <c r="B16" s="56">
        <v>71.400000000000006</v>
      </c>
      <c r="C16" s="55">
        <v>2031</v>
      </c>
      <c r="D16" s="55">
        <v>2031</v>
      </c>
      <c r="E16" s="56">
        <v>30</v>
      </c>
      <c r="F16" s="56">
        <v>42.02</v>
      </c>
      <c r="G16" s="56">
        <v>1.48</v>
      </c>
    </row>
    <row r="17" spans="1:7" x14ac:dyDescent="0.3">
      <c r="A17" s="53" t="s">
        <v>88</v>
      </c>
      <c r="B17" s="56">
        <v>71.400000000000006</v>
      </c>
      <c r="C17" s="54"/>
      <c r="D17" s="54"/>
      <c r="E17" s="56">
        <v>30</v>
      </c>
      <c r="F17" s="56">
        <v>42.02</v>
      </c>
      <c r="G17" s="54"/>
    </row>
    <row r="18" spans="1:7" x14ac:dyDescent="0.3">
      <c r="A18" s="53" t="s">
        <v>89</v>
      </c>
      <c r="B18" s="56">
        <v>71.400000000000006</v>
      </c>
      <c r="C18" s="54"/>
      <c r="D18" s="54"/>
      <c r="E18" s="56">
        <v>30</v>
      </c>
      <c r="F18" s="56">
        <v>42.02</v>
      </c>
      <c r="G18" s="54"/>
    </row>
    <row r="19" spans="1:7" ht="40.200000000000003" x14ac:dyDescent="0.3">
      <c r="A19" s="53" t="s">
        <v>39</v>
      </c>
      <c r="B19" s="55">
        <v>5607.34</v>
      </c>
      <c r="C19" s="55">
        <v>14333</v>
      </c>
      <c r="D19" s="55">
        <v>14333</v>
      </c>
      <c r="E19" s="55">
        <v>7968.32</v>
      </c>
      <c r="F19" s="56">
        <v>142.11000000000001</v>
      </c>
      <c r="G19" s="56">
        <v>55.59</v>
      </c>
    </row>
    <row r="20" spans="1:7" ht="27" x14ac:dyDescent="0.3">
      <c r="A20" s="53" t="s">
        <v>90</v>
      </c>
      <c r="B20" s="55">
        <v>5607.34</v>
      </c>
      <c r="C20" s="54"/>
      <c r="D20" s="54"/>
      <c r="E20" s="55">
        <v>7968.32</v>
      </c>
      <c r="F20" s="56">
        <v>142.11000000000001</v>
      </c>
      <c r="G20" s="54"/>
    </row>
    <row r="21" spans="1:7" x14ac:dyDescent="0.3">
      <c r="A21" s="53" t="s">
        <v>91</v>
      </c>
      <c r="B21" s="55">
        <v>5607.34</v>
      </c>
      <c r="C21" s="54"/>
      <c r="D21" s="54"/>
      <c r="E21" s="55">
        <v>7968.32</v>
      </c>
      <c r="F21" s="56">
        <v>142.11000000000001</v>
      </c>
      <c r="G21" s="54"/>
    </row>
    <row r="22" spans="1:7" ht="27" x14ac:dyDescent="0.3">
      <c r="A22" s="53" t="s">
        <v>42</v>
      </c>
      <c r="B22" s="55">
        <v>98237.55</v>
      </c>
      <c r="C22" s="55">
        <v>540116</v>
      </c>
      <c r="D22" s="55">
        <v>540116</v>
      </c>
      <c r="E22" s="55">
        <v>120655.02</v>
      </c>
      <c r="F22" s="56">
        <v>122.82</v>
      </c>
      <c r="G22" s="56">
        <v>22.34</v>
      </c>
    </row>
    <row r="23" spans="1:7" ht="40.200000000000003" x14ac:dyDescent="0.3">
      <c r="A23" s="53" t="s">
        <v>92</v>
      </c>
      <c r="B23" s="55">
        <v>98237.55</v>
      </c>
      <c r="C23" s="54"/>
      <c r="D23" s="54"/>
      <c r="E23" s="55">
        <v>120655.02</v>
      </c>
      <c r="F23" s="56">
        <v>122.82</v>
      </c>
      <c r="G23" s="54"/>
    </row>
    <row r="24" spans="1:7" ht="27" x14ac:dyDescent="0.3">
      <c r="A24" s="53" t="s">
        <v>93</v>
      </c>
      <c r="B24" s="55">
        <v>60685.16</v>
      </c>
      <c r="C24" s="54"/>
      <c r="D24" s="54"/>
      <c r="E24" s="55">
        <v>70757.539999999994</v>
      </c>
      <c r="F24" s="56">
        <v>116.6</v>
      </c>
      <c r="G24" s="54"/>
    </row>
    <row r="25" spans="1:7" ht="40.200000000000003" x14ac:dyDescent="0.3">
      <c r="A25" s="53" t="s">
        <v>94</v>
      </c>
      <c r="B25" s="55">
        <v>37552.39</v>
      </c>
      <c r="C25" s="54"/>
      <c r="D25" s="54"/>
      <c r="E25" s="55">
        <v>49897.48</v>
      </c>
      <c r="F25" s="56">
        <v>132.87</v>
      </c>
      <c r="G25" s="54"/>
    </row>
    <row r="26" spans="1:7" x14ac:dyDescent="0.3">
      <c r="A26" s="53" t="s">
        <v>7</v>
      </c>
      <c r="B26" s="56">
        <v>35.72</v>
      </c>
      <c r="C26" s="56">
        <v>133</v>
      </c>
      <c r="D26" s="56">
        <v>133</v>
      </c>
      <c r="E26" s="56">
        <v>184.8</v>
      </c>
      <c r="F26" s="56">
        <v>517.36</v>
      </c>
      <c r="G26" s="56">
        <v>138.94999999999999</v>
      </c>
    </row>
    <row r="27" spans="1:7" ht="27" x14ac:dyDescent="0.3">
      <c r="A27" s="53" t="s">
        <v>45</v>
      </c>
      <c r="B27" s="56">
        <v>35.72</v>
      </c>
      <c r="C27" s="56">
        <v>133</v>
      </c>
      <c r="D27" s="56">
        <v>133</v>
      </c>
      <c r="E27" s="56">
        <v>184.8</v>
      </c>
      <c r="F27" s="56">
        <v>517.36</v>
      </c>
      <c r="G27" s="56">
        <v>138.94999999999999</v>
      </c>
    </row>
    <row r="28" spans="1:7" x14ac:dyDescent="0.3">
      <c r="A28" s="53" t="s">
        <v>95</v>
      </c>
      <c r="B28" s="56">
        <v>35.72</v>
      </c>
      <c r="C28" s="54"/>
      <c r="D28" s="54"/>
      <c r="E28" s="56">
        <v>184.8</v>
      </c>
      <c r="F28" s="56">
        <v>517.36</v>
      </c>
      <c r="G28" s="54"/>
    </row>
    <row r="29" spans="1:7" x14ac:dyDescent="0.3">
      <c r="A29" s="53" t="s">
        <v>96</v>
      </c>
      <c r="B29" s="56">
        <v>35.72</v>
      </c>
      <c r="C29" s="54"/>
      <c r="D29" s="54"/>
      <c r="E29" s="56">
        <v>184.8</v>
      </c>
      <c r="F29" s="56">
        <v>517.36</v>
      </c>
      <c r="G29" s="54"/>
    </row>
    <row r="30" spans="1:7" x14ac:dyDescent="0.3">
      <c r="A30" s="79" t="s">
        <v>8</v>
      </c>
      <c r="B30" s="80">
        <v>436957.45</v>
      </c>
      <c r="C30" s="80">
        <v>1502726.95</v>
      </c>
      <c r="D30" s="80">
        <v>1502726.95</v>
      </c>
      <c r="E30" s="80">
        <v>507309.77</v>
      </c>
      <c r="F30" s="81">
        <v>116.1</v>
      </c>
      <c r="G30" s="81">
        <v>33.76</v>
      </c>
    </row>
    <row r="31" spans="1:7" s="43" customFormat="1" x14ac:dyDescent="0.3">
      <c r="A31" s="119" t="s">
        <v>9</v>
      </c>
      <c r="B31" s="117">
        <v>402126.47</v>
      </c>
      <c r="C31" s="117">
        <v>945090.36</v>
      </c>
      <c r="D31" s="117">
        <v>945090.36</v>
      </c>
      <c r="E31" s="117">
        <v>453678.08000000002</v>
      </c>
      <c r="F31" s="118">
        <v>112.82</v>
      </c>
      <c r="G31" s="118">
        <v>48</v>
      </c>
    </row>
    <row r="32" spans="1:7" x14ac:dyDescent="0.3">
      <c r="A32" s="53" t="s">
        <v>47</v>
      </c>
      <c r="B32" s="55">
        <v>347119.98</v>
      </c>
      <c r="C32" s="55">
        <v>778769</v>
      </c>
      <c r="D32" s="55">
        <v>778769</v>
      </c>
      <c r="E32" s="55">
        <v>377491.77</v>
      </c>
      <c r="F32" s="56">
        <v>108.75</v>
      </c>
      <c r="G32" s="56">
        <v>48.47</v>
      </c>
    </row>
    <row r="33" spans="1:7" x14ac:dyDescent="0.3">
      <c r="A33" s="53" t="s">
        <v>97</v>
      </c>
      <c r="B33" s="55">
        <v>289080.49</v>
      </c>
      <c r="C33" s="54"/>
      <c r="D33" s="54"/>
      <c r="E33" s="55">
        <v>310680.28000000003</v>
      </c>
      <c r="F33" s="56">
        <v>107.47</v>
      </c>
      <c r="G33" s="54"/>
    </row>
    <row r="34" spans="1:7" x14ac:dyDescent="0.3">
      <c r="A34" s="53" t="s">
        <v>98</v>
      </c>
      <c r="B34" s="55">
        <v>288151.89</v>
      </c>
      <c r="C34" s="54"/>
      <c r="D34" s="54"/>
      <c r="E34" s="55">
        <v>309429.01</v>
      </c>
      <c r="F34" s="56">
        <v>107.38</v>
      </c>
      <c r="G34" s="54"/>
    </row>
    <row r="35" spans="1:7" x14ac:dyDescent="0.3">
      <c r="A35" s="53" t="s">
        <v>194</v>
      </c>
      <c r="B35" s="56">
        <v>928.6</v>
      </c>
      <c r="C35" s="54"/>
      <c r="D35" s="54"/>
      <c r="E35" s="55">
        <v>1251.27</v>
      </c>
      <c r="F35" s="56">
        <v>134.75</v>
      </c>
      <c r="G35" s="54"/>
    </row>
    <row r="36" spans="1:7" x14ac:dyDescent="0.3">
      <c r="A36" s="53" t="s">
        <v>99</v>
      </c>
      <c r="B36" s="55">
        <v>10330.84</v>
      </c>
      <c r="C36" s="54"/>
      <c r="D36" s="54"/>
      <c r="E36" s="55">
        <v>15934.62</v>
      </c>
      <c r="F36" s="56">
        <v>154.24</v>
      </c>
      <c r="G36" s="54"/>
    </row>
    <row r="37" spans="1:7" x14ac:dyDescent="0.3">
      <c r="A37" s="53" t="s">
        <v>100</v>
      </c>
      <c r="B37" s="55">
        <v>10330.84</v>
      </c>
      <c r="C37" s="54"/>
      <c r="D37" s="54"/>
      <c r="E37" s="55">
        <v>15934.62</v>
      </c>
      <c r="F37" s="56">
        <v>154.24</v>
      </c>
      <c r="G37" s="54"/>
    </row>
    <row r="38" spans="1:7" x14ac:dyDescent="0.3">
      <c r="A38" s="53" t="s">
        <v>101</v>
      </c>
      <c r="B38" s="55">
        <v>47708.65</v>
      </c>
      <c r="C38" s="54"/>
      <c r="D38" s="54"/>
      <c r="E38" s="55">
        <v>50876.87</v>
      </c>
      <c r="F38" s="56">
        <v>106.64</v>
      </c>
      <c r="G38" s="54"/>
    </row>
    <row r="39" spans="1:7" ht="27" x14ac:dyDescent="0.3">
      <c r="A39" s="53" t="s">
        <v>102</v>
      </c>
      <c r="B39" s="55">
        <v>47683.519999999997</v>
      </c>
      <c r="C39" s="54"/>
      <c r="D39" s="54"/>
      <c r="E39" s="55">
        <v>50859.23</v>
      </c>
      <c r="F39" s="56">
        <v>106.66</v>
      </c>
      <c r="G39" s="54"/>
    </row>
    <row r="40" spans="1:7" ht="27" x14ac:dyDescent="0.3">
      <c r="A40" s="53" t="s">
        <v>103</v>
      </c>
      <c r="B40" s="56">
        <v>25.13</v>
      </c>
      <c r="C40" s="54"/>
      <c r="D40" s="54"/>
      <c r="E40" s="56">
        <v>17.64</v>
      </c>
      <c r="F40" s="56">
        <v>70.19</v>
      </c>
      <c r="G40" s="54"/>
    </row>
    <row r="41" spans="1:7" x14ac:dyDescent="0.3">
      <c r="A41" s="53" t="s">
        <v>48</v>
      </c>
      <c r="B41" s="55">
        <v>54263.56</v>
      </c>
      <c r="C41" s="55">
        <v>158193.70000000001</v>
      </c>
      <c r="D41" s="55">
        <v>158193.70000000001</v>
      </c>
      <c r="E41" s="55">
        <v>74777.59</v>
      </c>
      <c r="F41" s="56">
        <v>137.80000000000001</v>
      </c>
      <c r="G41" s="56">
        <v>47.27</v>
      </c>
    </row>
    <row r="42" spans="1:7" x14ac:dyDescent="0.3">
      <c r="A42" s="53" t="s">
        <v>104</v>
      </c>
      <c r="B42" s="55">
        <v>18992.580000000002</v>
      </c>
      <c r="C42" s="54"/>
      <c r="D42" s="54"/>
      <c r="E42" s="55">
        <v>21959.59</v>
      </c>
      <c r="F42" s="56">
        <v>115.62</v>
      </c>
      <c r="G42" s="54"/>
    </row>
    <row r="43" spans="1:7" x14ac:dyDescent="0.3">
      <c r="A43" s="53" t="s">
        <v>105</v>
      </c>
      <c r="B43" s="55">
        <v>1133.75</v>
      </c>
      <c r="C43" s="54"/>
      <c r="D43" s="54"/>
      <c r="E43" s="55">
        <v>3482.96</v>
      </c>
      <c r="F43" s="56">
        <v>307.20999999999998</v>
      </c>
      <c r="G43" s="54"/>
    </row>
    <row r="44" spans="1:7" ht="27" x14ac:dyDescent="0.3">
      <c r="A44" s="53" t="s">
        <v>106</v>
      </c>
      <c r="B44" s="55">
        <v>17447.13</v>
      </c>
      <c r="C44" s="54"/>
      <c r="D44" s="54"/>
      <c r="E44" s="55">
        <v>17062.18</v>
      </c>
      <c r="F44" s="56">
        <v>97.79</v>
      </c>
      <c r="G44" s="54"/>
    </row>
    <row r="45" spans="1:7" x14ac:dyDescent="0.3">
      <c r="A45" s="53" t="s">
        <v>107</v>
      </c>
      <c r="B45" s="56">
        <v>53.09</v>
      </c>
      <c r="C45" s="54"/>
      <c r="D45" s="54"/>
      <c r="E45" s="56">
        <v>125</v>
      </c>
      <c r="F45" s="56">
        <v>235.45</v>
      </c>
      <c r="G45" s="54"/>
    </row>
    <row r="46" spans="1:7" x14ac:dyDescent="0.3">
      <c r="A46" s="53" t="s">
        <v>108</v>
      </c>
      <c r="B46" s="56">
        <v>358.61</v>
      </c>
      <c r="C46" s="54"/>
      <c r="D46" s="54"/>
      <c r="E46" s="55">
        <v>1289.45</v>
      </c>
      <c r="F46" s="56">
        <v>359.57</v>
      </c>
      <c r="G46" s="54"/>
    </row>
    <row r="47" spans="1:7" x14ac:dyDescent="0.3">
      <c r="A47" s="53" t="s">
        <v>109</v>
      </c>
      <c r="B47" s="55">
        <v>16835.759999999998</v>
      </c>
      <c r="C47" s="54"/>
      <c r="D47" s="54"/>
      <c r="E47" s="55">
        <v>31733</v>
      </c>
      <c r="F47" s="56">
        <v>188.49</v>
      </c>
      <c r="G47" s="54"/>
    </row>
    <row r="48" spans="1:7" ht="27" x14ac:dyDescent="0.3">
      <c r="A48" s="53" t="s">
        <v>110</v>
      </c>
      <c r="B48" s="55">
        <v>3693.91</v>
      </c>
      <c r="C48" s="54"/>
      <c r="D48" s="54"/>
      <c r="E48" s="55">
        <v>5706.83</v>
      </c>
      <c r="F48" s="56">
        <v>154.49</v>
      </c>
      <c r="G48" s="54"/>
    </row>
    <row r="49" spans="1:7" x14ac:dyDescent="0.3">
      <c r="A49" s="53" t="s">
        <v>111</v>
      </c>
      <c r="B49" s="56">
        <v>863.14</v>
      </c>
      <c r="C49" s="54"/>
      <c r="D49" s="54"/>
      <c r="E49" s="55">
        <v>1083.25</v>
      </c>
      <c r="F49" s="56">
        <v>125.5</v>
      </c>
      <c r="G49" s="54"/>
    </row>
    <row r="50" spans="1:7" x14ac:dyDescent="0.3">
      <c r="A50" s="53" t="s">
        <v>112</v>
      </c>
      <c r="B50" s="55">
        <v>10922.03</v>
      </c>
      <c r="C50" s="54"/>
      <c r="D50" s="54"/>
      <c r="E50" s="55">
        <v>23264.65</v>
      </c>
      <c r="F50" s="56">
        <v>213.01</v>
      </c>
      <c r="G50" s="54"/>
    </row>
    <row r="51" spans="1:7" ht="27" x14ac:dyDescent="0.3">
      <c r="A51" s="53" t="s">
        <v>113</v>
      </c>
      <c r="B51" s="56">
        <v>958.26</v>
      </c>
      <c r="C51" s="54"/>
      <c r="D51" s="54"/>
      <c r="E51" s="56">
        <v>507.16</v>
      </c>
      <c r="F51" s="56">
        <v>52.93</v>
      </c>
      <c r="G51" s="54"/>
    </row>
    <row r="52" spans="1:7" x14ac:dyDescent="0.3">
      <c r="A52" s="53" t="s">
        <v>114</v>
      </c>
      <c r="B52" s="56">
        <v>163.66</v>
      </c>
      <c r="C52" s="54"/>
      <c r="D52" s="54"/>
      <c r="E52" s="56">
        <v>449.07</v>
      </c>
      <c r="F52" s="56">
        <v>274.39</v>
      </c>
      <c r="G52" s="54"/>
    </row>
    <row r="53" spans="1:7" ht="27" x14ac:dyDescent="0.3">
      <c r="A53" s="53" t="s">
        <v>115</v>
      </c>
      <c r="B53" s="56">
        <v>234.76</v>
      </c>
      <c r="C53" s="54"/>
      <c r="D53" s="54"/>
      <c r="E53" s="56">
        <v>722.04</v>
      </c>
      <c r="F53" s="56">
        <v>307.57</v>
      </c>
      <c r="G53" s="54"/>
    </row>
    <row r="54" spans="1:7" x14ac:dyDescent="0.3">
      <c r="A54" s="53" t="s">
        <v>116</v>
      </c>
      <c r="B54" s="55">
        <v>16460.66</v>
      </c>
      <c r="C54" s="54"/>
      <c r="D54" s="54"/>
      <c r="E54" s="55">
        <v>20322.13</v>
      </c>
      <c r="F54" s="56">
        <v>123.46</v>
      </c>
      <c r="G54" s="54"/>
    </row>
    <row r="55" spans="1:7" x14ac:dyDescent="0.3">
      <c r="A55" s="53" t="s">
        <v>117</v>
      </c>
      <c r="B55" s="55">
        <v>2198.63</v>
      </c>
      <c r="C55" s="54"/>
      <c r="D55" s="54"/>
      <c r="E55" s="55">
        <v>1994.76</v>
      </c>
      <c r="F55" s="56">
        <v>90.73</v>
      </c>
      <c r="G55" s="54"/>
    </row>
    <row r="56" spans="1:7" ht="27" x14ac:dyDescent="0.3">
      <c r="A56" s="53" t="s">
        <v>118</v>
      </c>
      <c r="B56" s="55">
        <v>4561.84</v>
      </c>
      <c r="C56" s="54"/>
      <c r="D56" s="54"/>
      <c r="E56" s="55">
        <v>7827.49</v>
      </c>
      <c r="F56" s="56">
        <v>171.59</v>
      </c>
      <c r="G56" s="54"/>
    </row>
    <row r="57" spans="1:7" x14ac:dyDescent="0.3">
      <c r="A57" s="53" t="s">
        <v>119</v>
      </c>
      <c r="B57" s="55">
        <v>1321.53</v>
      </c>
      <c r="C57" s="54"/>
      <c r="D57" s="54"/>
      <c r="E57" s="56">
        <v>360.7</v>
      </c>
      <c r="F57" s="56">
        <v>27.29</v>
      </c>
      <c r="G57" s="54"/>
    </row>
    <row r="58" spans="1:7" x14ac:dyDescent="0.3">
      <c r="A58" s="53" t="s">
        <v>120</v>
      </c>
      <c r="B58" s="55">
        <v>3377.94</v>
      </c>
      <c r="C58" s="54"/>
      <c r="D58" s="54"/>
      <c r="E58" s="55">
        <v>5120.67</v>
      </c>
      <c r="F58" s="56">
        <v>151.59</v>
      </c>
      <c r="G58" s="54"/>
    </row>
    <row r="59" spans="1:7" x14ac:dyDescent="0.3">
      <c r="A59" s="53" t="s">
        <v>121</v>
      </c>
      <c r="B59" s="56">
        <v>555.44000000000005</v>
      </c>
      <c r="C59" s="54"/>
      <c r="D59" s="54"/>
      <c r="E59" s="56">
        <v>280.24</v>
      </c>
      <c r="F59" s="56">
        <v>50.45</v>
      </c>
      <c r="G59" s="54"/>
    </row>
    <row r="60" spans="1:7" x14ac:dyDescent="0.3">
      <c r="A60" s="53" t="s">
        <v>122</v>
      </c>
      <c r="B60" s="55">
        <v>2940.51</v>
      </c>
      <c r="C60" s="54"/>
      <c r="D60" s="54"/>
      <c r="E60" s="55">
        <v>1936.86</v>
      </c>
      <c r="F60" s="56">
        <v>65.87</v>
      </c>
      <c r="G60" s="54"/>
    </row>
    <row r="61" spans="1:7" x14ac:dyDescent="0.3">
      <c r="A61" s="53" t="s">
        <v>123</v>
      </c>
      <c r="B61" s="55">
        <v>1164.03</v>
      </c>
      <c r="C61" s="54"/>
      <c r="D61" s="54"/>
      <c r="E61" s="55">
        <v>1149.95</v>
      </c>
      <c r="F61" s="56">
        <v>98.79</v>
      </c>
      <c r="G61" s="54"/>
    </row>
    <row r="62" spans="1:7" x14ac:dyDescent="0.3">
      <c r="A62" s="53" t="s">
        <v>124</v>
      </c>
      <c r="B62" s="56">
        <v>340.74</v>
      </c>
      <c r="C62" s="54"/>
      <c r="D62" s="54"/>
      <c r="E62" s="55">
        <v>1651.46</v>
      </c>
      <c r="F62" s="56">
        <v>484.67</v>
      </c>
      <c r="G62" s="54"/>
    </row>
    <row r="63" spans="1:7" x14ac:dyDescent="0.3">
      <c r="A63" s="53" t="s">
        <v>125</v>
      </c>
      <c r="B63" s="55">
        <v>1974.56</v>
      </c>
      <c r="C63" s="54"/>
      <c r="D63" s="54"/>
      <c r="E63" s="56">
        <v>762.87</v>
      </c>
      <c r="F63" s="56">
        <v>38.630000000000003</v>
      </c>
      <c r="G63" s="54"/>
    </row>
    <row r="64" spans="1:7" x14ac:dyDescent="0.3">
      <c r="A64" s="53" t="s">
        <v>126</v>
      </c>
      <c r="B64" s="56">
        <v>204.32</v>
      </c>
      <c r="C64" s="54"/>
      <c r="D64" s="54"/>
      <c r="E64" s="56">
        <v>51.59</v>
      </c>
      <c r="F64" s="56">
        <v>25.25</v>
      </c>
      <c r="G64" s="54"/>
    </row>
    <row r="65" spans="1:7" x14ac:dyDescent="0.3">
      <c r="A65" s="53" t="s">
        <v>127</v>
      </c>
      <c r="B65" s="56">
        <v>21.05</v>
      </c>
      <c r="C65" s="54"/>
      <c r="D65" s="54"/>
      <c r="E65" s="54"/>
      <c r="F65" s="54"/>
      <c r="G65" s="54"/>
    </row>
    <row r="66" spans="1:7" x14ac:dyDescent="0.3">
      <c r="A66" s="53" t="s">
        <v>128</v>
      </c>
      <c r="B66" s="56">
        <v>46.45</v>
      </c>
      <c r="C66" s="54"/>
      <c r="D66" s="54"/>
      <c r="E66" s="56">
        <v>48.27</v>
      </c>
      <c r="F66" s="56">
        <v>103.92</v>
      </c>
      <c r="G66" s="54"/>
    </row>
    <row r="67" spans="1:7" x14ac:dyDescent="0.3">
      <c r="A67" s="53" t="s">
        <v>129</v>
      </c>
      <c r="B67" s="56">
        <v>145.99</v>
      </c>
      <c r="C67" s="54"/>
      <c r="D67" s="54"/>
      <c r="E67" s="56">
        <v>165.93</v>
      </c>
      <c r="F67" s="56">
        <v>113.66</v>
      </c>
      <c r="G67" s="54"/>
    </row>
    <row r="68" spans="1:7" x14ac:dyDescent="0.3">
      <c r="A68" s="53" t="s">
        <v>130</v>
      </c>
      <c r="B68" s="56">
        <v>575.17999999999995</v>
      </c>
      <c r="C68" s="54"/>
      <c r="D68" s="54"/>
      <c r="E68" s="56">
        <v>497.08</v>
      </c>
      <c r="F68" s="56">
        <v>86.42</v>
      </c>
      <c r="G68" s="54"/>
    </row>
    <row r="69" spans="1:7" x14ac:dyDescent="0.3">
      <c r="A69" s="53" t="s">
        <v>49</v>
      </c>
      <c r="B69" s="56">
        <v>742.93</v>
      </c>
      <c r="C69" s="55">
        <v>5772</v>
      </c>
      <c r="D69" s="55">
        <v>5772</v>
      </c>
      <c r="E69" s="56">
        <v>588.61</v>
      </c>
      <c r="F69" s="56">
        <v>79.23</v>
      </c>
      <c r="G69" s="56">
        <v>10.199999999999999</v>
      </c>
    </row>
    <row r="70" spans="1:7" x14ac:dyDescent="0.3">
      <c r="A70" s="53" t="s">
        <v>131</v>
      </c>
      <c r="B70" s="56">
        <v>742.93</v>
      </c>
      <c r="C70" s="54"/>
      <c r="D70" s="54"/>
      <c r="E70" s="56">
        <v>588.61</v>
      </c>
      <c r="F70" s="56">
        <v>79.23</v>
      </c>
      <c r="G70" s="54"/>
    </row>
    <row r="71" spans="1:7" ht="27" x14ac:dyDescent="0.3">
      <c r="A71" s="53" t="s">
        <v>132</v>
      </c>
      <c r="B71" s="56">
        <v>166.11</v>
      </c>
      <c r="C71" s="54"/>
      <c r="D71" s="54"/>
      <c r="E71" s="56">
        <v>158.22</v>
      </c>
      <c r="F71" s="56">
        <v>95.25</v>
      </c>
      <c r="G71" s="54"/>
    </row>
    <row r="72" spans="1:7" x14ac:dyDescent="0.3">
      <c r="A72" s="53" t="s">
        <v>133</v>
      </c>
      <c r="B72" s="56">
        <v>576.82000000000005</v>
      </c>
      <c r="C72" s="54"/>
      <c r="D72" s="54"/>
      <c r="E72" s="56">
        <v>430.39</v>
      </c>
      <c r="F72" s="56">
        <v>74.61</v>
      </c>
      <c r="G72" s="54"/>
    </row>
    <row r="73" spans="1:7" ht="27" x14ac:dyDescent="0.3">
      <c r="A73" s="53" t="s">
        <v>50</v>
      </c>
      <c r="B73" s="54"/>
      <c r="C73" s="55">
        <v>1593</v>
      </c>
      <c r="D73" s="55">
        <v>1593</v>
      </c>
      <c r="E73" s="56">
        <v>57.45</v>
      </c>
      <c r="F73" s="54"/>
      <c r="G73" s="56">
        <v>3.61</v>
      </c>
    </row>
    <row r="74" spans="1:7" ht="27" x14ac:dyDescent="0.3">
      <c r="A74" s="53" t="s">
        <v>134</v>
      </c>
      <c r="B74" s="54"/>
      <c r="C74" s="54"/>
      <c r="D74" s="54"/>
      <c r="E74" s="56">
        <v>57.45</v>
      </c>
      <c r="F74" s="54"/>
      <c r="G74" s="54"/>
    </row>
    <row r="75" spans="1:7" ht="27" x14ac:dyDescent="0.3">
      <c r="A75" s="53" t="s">
        <v>135</v>
      </c>
      <c r="B75" s="54"/>
      <c r="C75" s="54"/>
      <c r="D75" s="54"/>
      <c r="E75" s="56">
        <v>57.45</v>
      </c>
      <c r="F75" s="54"/>
      <c r="G75" s="54"/>
    </row>
    <row r="76" spans="1:7" x14ac:dyDescent="0.3">
      <c r="A76" s="53" t="s">
        <v>51</v>
      </c>
      <c r="B76" s="54"/>
      <c r="C76" s="56">
        <v>762.66</v>
      </c>
      <c r="D76" s="56">
        <v>762.66</v>
      </c>
      <c r="E76" s="56">
        <v>762.66</v>
      </c>
      <c r="F76" s="54"/>
      <c r="G76" s="56">
        <v>100</v>
      </c>
    </row>
    <row r="77" spans="1:7" x14ac:dyDescent="0.3">
      <c r="A77" s="53" t="s">
        <v>136</v>
      </c>
      <c r="B77" s="54"/>
      <c r="C77" s="54"/>
      <c r="D77" s="54"/>
      <c r="E77" s="56">
        <v>762.66</v>
      </c>
      <c r="F77" s="54"/>
      <c r="G77" s="54"/>
    </row>
    <row r="78" spans="1:7" x14ac:dyDescent="0.3">
      <c r="A78" s="53" t="s">
        <v>137</v>
      </c>
      <c r="B78" s="54"/>
      <c r="C78" s="54"/>
      <c r="D78" s="54"/>
      <c r="E78" s="56">
        <v>762.66</v>
      </c>
      <c r="F78" s="54"/>
      <c r="G78" s="54"/>
    </row>
    <row r="79" spans="1:7" x14ac:dyDescent="0.3">
      <c r="A79" s="53" t="s">
        <v>10</v>
      </c>
      <c r="B79" s="55">
        <v>38010.18</v>
      </c>
      <c r="C79" s="55">
        <v>572390.91</v>
      </c>
      <c r="D79" s="55">
        <v>572390.91</v>
      </c>
      <c r="E79" s="55">
        <v>51161.48</v>
      </c>
      <c r="F79" s="56">
        <v>134.6</v>
      </c>
      <c r="G79" s="56">
        <v>8.94</v>
      </c>
    </row>
    <row r="80" spans="1:7" ht="27" x14ac:dyDescent="0.3">
      <c r="A80" s="53" t="s">
        <v>52</v>
      </c>
      <c r="B80" s="56">
        <v>457.79</v>
      </c>
      <c r="C80" s="55">
        <v>382237.91</v>
      </c>
      <c r="D80" s="55">
        <v>382237.91</v>
      </c>
      <c r="E80" s="55">
        <v>46833.15</v>
      </c>
      <c r="F80" s="55">
        <v>10230.27</v>
      </c>
      <c r="G80" s="56">
        <v>12.25</v>
      </c>
    </row>
    <row r="81" spans="1:7" x14ac:dyDescent="0.3">
      <c r="A81" s="53" t="s">
        <v>138</v>
      </c>
      <c r="B81" s="56">
        <v>378.42</v>
      </c>
      <c r="C81" s="54"/>
      <c r="D81" s="54"/>
      <c r="E81" s="55">
        <v>46747.98</v>
      </c>
      <c r="F81" s="55">
        <v>12353.46</v>
      </c>
      <c r="G81" s="54"/>
    </row>
    <row r="82" spans="1:7" x14ac:dyDescent="0.3">
      <c r="A82" s="53" t="s">
        <v>139</v>
      </c>
      <c r="B82" s="54"/>
      <c r="C82" s="54"/>
      <c r="D82" s="54"/>
      <c r="E82" s="55">
        <v>1178.83</v>
      </c>
      <c r="F82" s="54"/>
      <c r="G82" s="54"/>
    </row>
    <row r="83" spans="1:7" x14ac:dyDescent="0.3">
      <c r="A83" s="53" t="s">
        <v>195</v>
      </c>
      <c r="B83" s="56">
        <v>300.77999999999997</v>
      </c>
      <c r="C83" s="54"/>
      <c r="D83" s="54"/>
      <c r="E83" s="54"/>
      <c r="F83" s="54"/>
      <c r="G83" s="54"/>
    </row>
    <row r="84" spans="1:7" ht="27" x14ac:dyDescent="0.3">
      <c r="A84" s="53" t="s">
        <v>140</v>
      </c>
      <c r="B84" s="56">
        <v>77.64</v>
      </c>
      <c r="C84" s="54"/>
      <c r="D84" s="54"/>
      <c r="E84" s="55">
        <v>45569.15</v>
      </c>
      <c r="F84" s="55">
        <v>58692.88</v>
      </c>
      <c r="G84" s="54"/>
    </row>
    <row r="85" spans="1:7" ht="27" x14ac:dyDescent="0.3">
      <c r="A85" s="53" t="s">
        <v>182</v>
      </c>
      <c r="B85" s="56">
        <v>79.37</v>
      </c>
      <c r="C85" s="54"/>
      <c r="D85" s="54"/>
      <c r="E85" s="56">
        <v>85.17</v>
      </c>
      <c r="F85" s="56">
        <v>107.31</v>
      </c>
      <c r="G85" s="54"/>
    </row>
    <row r="86" spans="1:7" x14ac:dyDescent="0.3">
      <c r="A86" s="53" t="s">
        <v>183</v>
      </c>
      <c r="B86" s="56">
        <v>79.37</v>
      </c>
      <c r="C86" s="54"/>
      <c r="D86" s="54"/>
      <c r="E86" s="56">
        <v>85.17</v>
      </c>
      <c r="F86" s="56">
        <v>107.31</v>
      </c>
      <c r="G86" s="54"/>
    </row>
    <row r="87" spans="1:7" ht="27" x14ac:dyDescent="0.3">
      <c r="A87" s="53" t="s">
        <v>53</v>
      </c>
      <c r="B87" s="55">
        <v>37552.39</v>
      </c>
      <c r="C87" s="55">
        <v>190153</v>
      </c>
      <c r="D87" s="55">
        <v>190153</v>
      </c>
      <c r="E87" s="55">
        <v>4328.33</v>
      </c>
      <c r="F87" s="56">
        <v>11.53</v>
      </c>
      <c r="G87" s="56">
        <v>2.2799999999999998</v>
      </c>
    </row>
    <row r="88" spans="1:7" ht="27" x14ac:dyDescent="0.3">
      <c r="A88" s="53" t="s">
        <v>196</v>
      </c>
      <c r="B88" s="55">
        <v>37552.39</v>
      </c>
      <c r="C88" s="54"/>
      <c r="D88" s="54"/>
      <c r="E88" s="55">
        <v>4328.33</v>
      </c>
      <c r="F88" s="56">
        <v>11.53</v>
      </c>
      <c r="G88" s="54"/>
    </row>
    <row r="89" spans="1:7" ht="27" x14ac:dyDescent="0.3">
      <c r="A89" s="53" t="s">
        <v>197</v>
      </c>
      <c r="B89" s="55">
        <v>37552.39</v>
      </c>
      <c r="C89" s="54"/>
      <c r="D89" s="54"/>
      <c r="E89" s="55">
        <v>4328.33</v>
      </c>
      <c r="F89" s="56">
        <v>11.53</v>
      </c>
      <c r="G89" s="54"/>
    </row>
    <row r="90" spans="1:7" x14ac:dyDescent="0.3">
      <c r="A90" s="79" t="s">
        <v>11</v>
      </c>
      <c r="B90" s="80">
        <v>440136.65</v>
      </c>
      <c r="C90" s="80">
        <v>1517481.27</v>
      </c>
      <c r="D90" s="80">
        <v>1517481.27</v>
      </c>
      <c r="E90" s="80">
        <v>504839.56</v>
      </c>
      <c r="F90" s="81">
        <v>114.7</v>
      </c>
      <c r="G90" s="81">
        <v>33.270000000000003</v>
      </c>
    </row>
    <row r="91" spans="1:7" x14ac:dyDescent="0.3">
      <c r="B91" s="48"/>
      <c r="C91" s="48"/>
      <c r="D91" s="48"/>
      <c r="E91" s="48"/>
      <c r="F91" s="48"/>
      <c r="G91" s="147"/>
    </row>
    <row r="92" spans="1:7" x14ac:dyDescent="0.3">
      <c r="A92" s="30" t="s">
        <v>72</v>
      </c>
      <c r="B92" s="29">
        <v>436957.45</v>
      </c>
      <c r="C92" s="29">
        <v>1502726.95</v>
      </c>
      <c r="D92" s="29">
        <v>1502726.95</v>
      </c>
      <c r="E92" s="29">
        <v>507309.77</v>
      </c>
      <c r="F92" s="29">
        <v>116.1</v>
      </c>
      <c r="G92" s="29">
        <v>33.76</v>
      </c>
    </row>
    <row r="93" spans="1:7" x14ac:dyDescent="0.3">
      <c r="A93" s="27" t="s">
        <v>73</v>
      </c>
      <c r="B93" s="28">
        <v>440136.65</v>
      </c>
      <c r="C93" s="28">
        <v>1517481.27</v>
      </c>
      <c r="D93" s="28">
        <v>1517481.27</v>
      </c>
      <c r="E93" s="28">
        <v>504839.56</v>
      </c>
      <c r="F93" s="28">
        <v>114.7</v>
      </c>
      <c r="G93" s="28">
        <v>33.270000000000003</v>
      </c>
    </row>
    <row r="94" spans="1:7" x14ac:dyDescent="0.3">
      <c r="A94" s="133" t="s">
        <v>74</v>
      </c>
      <c r="B94" s="134">
        <f>SUM(B92-B93)</f>
        <v>-3179.2000000000116</v>
      </c>
      <c r="C94" s="134">
        <f t="shared" ref="C94:E94" si="0">SUM(C92-C93)</f>
        <v>-14754.320000000065</v>
      </c>
      <c r="D94" s="134">
        <f t="shared" si="0"/>
        <v>-14754.320000000065</v>
      </c>
      <c r="E94" s="134">
        <f t="shared" si="0"/>
        <v>2470.210000000021</v>
      </c>
      <c r="F94" s="134">
        <v>-77.7</v>
      </c>
      <c r="G94" s="134">
        <v>-16.739999999999998</v>
      </c>
    </row>
    <row r="95" spans="1:7" ht="28.8" x14ac:dyDescent="0.3">
      <c r="A95" s="2" t="s">
        <v>75</v>
      </c>
      <c r="B95" s="12"/>
      <c r="C95" s="12">
        <v>14754.32</v>
      </c>
      <c r="D95" s="12">
        <v>14754.32</v>
      </c>
      <c r="E95" s="12"/>
      <c r="F95" s="12"/>
      <c r="G95" s="12"/>
    </row>
    <row r="96" spans="1:7" ht="28.8" x14ac:dyDescent="0.3">
      <c r="A96" s="2" t="s">
        <v>76</v>
      </c>
      <c r="B96" s="12">
        <v>-3179.2</v>
      </c>
      <c r="C96" s="31"/>
      <c r="D96" s="31"/>
      <c r="E96" s="150">
        <v>2470.21</v>
      </c>
      <c r="F96" s="12">
        <v>-77.7</v>
      </c>
      <c r="G96" s="12"/>
    </row>
  </sheetData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9"/>
  <sheetViews>
    <sheetView workbookViewId="0">
      <selection activeCell="J3" sqref="J3"/>
    </sheetView>
  </sheetViews>
  <sheetFormatPr defaultRowHeight="14.4" x14ac:dyDescent="0.3"/>
  <cols>
    <col min="1" max="1" width="18.44140625" customWidth="1"/>
    <col min="2" max="2" width="13.6640625" customWidth="1"/>
    <col min="3" max="3" width="13.44140625" customWidth="1"/>
    <col min="4" max="4" width="12.6640625" style="25" customWidth="1"/>
    <col min="5" max="5" width="16.109375" customWidth="1"/>
    <col min="6" max="6" width="11.6640625" customWidth="1"/>
    <col min="7" max="7" width="12.5546875" customWidth="1"/>
    <col min="9" max="9" width="11.44140625" bestFit="1" customWidth="1"/>
  </cols>
  <sheetData>
    <row r="2" spans="1:7" x14ac:dyDescent="0.3">
      <c r="B2" s="24" t="s">
        <v>28</v>
      </c>
      <c r="C2" s="24"/>
      <c r="D2" s="24"/>
    </row>
    <row r="3" spans="1:7" x14ac:dyDescent="0.3">
      <c r="B3" s="24" t="s">
        <v>5</v>
      </c>
      <c r="C3" s="24"/>
      <c r="D3" s="24"/>
    </row>
    <row r="4" spans="1:7" x14ac:dyDescent="0.3">
      <c r="B4" s="25" t="s">
        <v>77</v>
      </c>
      <c r="C4" s="24"/>
      <c r="D4" s="24"/>
    </row>
    <row r="5" spans="1:7" s="43" customFormat="1" ht="15" thickBot="1" x14ac:dyDescent="0.35"/>
    <row r="6" spans="1:7" ht="31.2" thickBot="1" x14ac:dyDescent="0.35">
      <c r="A6" s="112" t="s">
        <v>0</v>
      </c>
      <c r="B6" s="112" t="s">
        <v>29</v>
      </c>
      <c r="C6" s="112" t="s">
        <v>1</v>
      </c>
      <c r="D6" s="112" t="s">
        <v>2</v>
      </c>
      <c r="E6" s="112" t="s">
        <v>30</v>
      </c>
      <c r="F6" s="112" t="s">
        <v>3</v>
      </c>
      <c r="G6" s="112" t="s">
        <v>4</v>
      </c>
    </row>
    <row r="7" spans="1:7" ht="27" x14ac:dyDescent="0.3">
      <c r="A7" s="105" t="s">
        <v>56</v>
      </c>
      <c r="B7" s="106">
        <v>440136.65</v>
      </c>
      <c r="C7" s="106">
        <v>1517481.27</v>
      </c>
      <c r="D7" s="106">
        <v>1517481.27</v>
      </c>
      <c r="E7" s="106">
        <v>504839.56</v>
      </c>
      <c r="F7" s="107">
        <v>114.7</v>
      </c>
      <c r="G7" s="107">
        <v>33.270000000000003</v>
      </c>
    </row>
    <row r="8" spans="1:7" ht="27" x14ac:dyDescent="0.3">
      <c r="A8" s="101" t="s">
        <v>57</v>
      </c>
      <c r="B8" s="102">
        <v>440136.65</v>
      </c>
      <c r="C8" s="102">
        <v>1517481.27</v>
      </c>
      <c r="D8" s="102">
        <v>1517481.27</v>
      </c>
      <c r="E8" s="102">
        <v>504839.56</v>
      </c>
      <c r="F8" s="103">
        <v>114.7</v>
      </c>
      <c r="G8" s="103">
        <v>33.270000000000003</v>
      </c>
    </row>
    <row r="9" spans="1:7" ht="40.200000000000003" x14ac:dyDescent="0.3">
      <c r="A9" s="108" t="s">
        <v>200</v>
      </c>
      <c r="B9" s="58">
        <v>440136.65</v>
      </c>
      <c r="C9" s="58">
        <v>1517481.27</v>
      </c>
      <c r="D9" s="58">
        <v>1517481.27</v>
      </c>
      <c r="E9" s="58">
        <v>504839.56</v>
      </c>
      <c r="F9" s="59">
        <v>114.7</v>
      </c>
      <c r="G9" s="158">
        <v>33.270000000000003</v>
      </c>
    </row>
    <row r="10" spans="1:7" x14ac:dyDescent="0.3">
      <c r="A10" s="53" t="s">
        <v>58</v>
      </c>
      <c r="B10" s="55">
        <v>440136.65</v>
      </c>
      <c r="C10" s="55">
        <v>1517481.27</v>
      </c>
      <c r="D10" s="55">
        <v>1517481.27</v>
      </c>
      <c r="E10" s="55">
        <v>504839.56</v>
      </c>
      <c r="F10" s="56">
        <v>114.7</v>
      </c>
      <c r="G10" s="157">
        <v>33.270000000000003</v>
      </c>
    </row>
    <row r="11" spans="1:7" x14ac:dyDescent="0.3">
      <c r="A11" s="53" t="s">
        <v>59</v>
      </c>
      <c r="B11" s="55">
        <v>440136.65</v>
      </c>
      <c r="C11" s="55">
        <v>1517481.27</v>
      </c>
      <c r="D11" s="55">
        <v>1517481.27</v>
      </c>
      <c r="E11" s="55">
        <v>504839.56</v>
      </c>
      <c r="F11" s="56">
        <v>114.7</v>
      </c>
      <c r="G11" s="157">
        <v>33.270000000000003</v>
      </c>
    </row>
    <row r="12" spans="1:7" ht="27" x14ac:dyDescent="0.3">
      <c r="A12" s="120" t="s">
        <v>9</v>
      </c>
      <c r="B12" s="121">
        <v>381551.97</v>
      </c>
      <c r="C12" s="121">
        <v>860247</v>
      </c>
      <c r="D12" s="121">
        <v>860247</v>
      </c>
      <c r="E12" s="121">
        <v>437594.81</v>
      </c>
      <c r="F12" s="122">
        <v>114.69</v>
      </c>
      <c r="G12" s="122">
        <v>50.87</v>
      </c>
    </row>
    <row r="13" spans="1:7" ht="27" x14ac:dyDescent="0.3">
      <c r="A13" s="99" t="s">
        <v>47</v>
      </c>
      <c r="B13" s="49">
        <v>332244.11</v>
      </c>
      <c r="C13" s="49">
        <v>739525</v>
      </c>
      <c r="D13" s="49">
        <v>739525</v>
      </c>
      <c r="E13" s="49">
        <v>371707.03</v>
      </c>
      <c r="F13" s="100">
        <v>111.88</v>
      </c>
      <c r="G13" s="100">
        <v>50.26</v>
      </c>
    </row>
    <row r="14" spans="1:7" ht="27" x14ac:dyDescent="0.3">
      <c r="A14" s="99" t="s">
        <v>48</v>
      </c>
      <c r="B14" s="49">
        <v>48564.93</v>
      </c>
      <c r="C14" s="49">
        <v>115093</v>
      </c>
      <c r="D14" s="49">
        <v>115093</v>
      </c>
      <c r="E14" s="49">
        <v>65299.17</v>
      </c>
      <c r="F14" s="100">
        <v>134.46</v>
      </c>
      <c r="G14" s="100">
        <v>56.74</v>
      </c>
    </row>
    <row r="15" spans="1:7" ht="27" x14ac:dyDescent="0.3">
      <c r="A15" s="99" t="s">
        <v>49</v>
      </c>
      <c r="B15" s="100">
        <v>742.93</v>
      </c>
      <c r="C15" s="49">
        <v>5629</v>
      </c>
      <c r="D15" s="49">
        <v>5629</v>
      </c>
      <c r="E15" s="100">
        <v>588.61</v>
      </c>
      <c r="F15" s="100">
        <v>79.23</v>
      </c>
      <c r="G15" s="100">
        <v>10.46</v>
      </c>
    </row>
    <row r="16" spans="1:7" ht="40.200000000000003" x14ac:dyDescent="0.3">
      <c r="A16" s="120" t="s">
        <v>10</v>
      </c>
      <c r="B16" s="121">
        <v>37552.39</v>
      </c>
      <c r="C16" s="121">
        <v>173953</v>
      </c>
      <c r="D16" s="121">
        <v>173953</v>
      </c>
      <c r="E16" s="123"/>
      <c r="F16" s="123"/>
      <c r="G16" s="123"/>
    </row>
    <row r="17" spans="1:7" ht="53.4" x14ac:dyDescent="0.3">
      <c r="A17" s="99" t="s">
        <v>53</v>
      </c>
      <c r="B17" s="49">
        <v>37552.39</v>
      </c>
      <c r="C17" s="49">
        <v>173953</v>
      </c>
      <c r="D17" s="49">
        <v>173953</v>
      </c>
      <c r="E17" s="104"/>
      <c r="F17" s="104"/>
      <c r="G17" s="104"/>
    </row>
    <row r="18" spans="1:7" ht="27" x14ac:dyDescent="0.3">
      <c r="A18" s="120" t="s">
        <v>9</v>
      </c>
      <c r="B18" s="121">
        <v>20574.5</v>
      </c>
      <c r="C18" s="121">
        <v>84843.36</v>
      </c>
      <c r="D18" s="121">
        <v>84843.36</v>
      </c>
      <c r="E18" s="121">
        <v>16083.27</v>
      </c>
      <c r="F18" s="122">
        <v>78.17</v>
      </c>
      <c r="G18" s="122">
        <v>18.96</v>
      </c>
    </row>
    <row r="19" spans="1:7" ht="27" x14ac:dyDescent="0.3">
      <c r="A19" s="99" t="s">
        <v>47</v>
      </c>
      <c r="B19" s="49">
        <v>14875.87</v>
      </c>
      <c r="C19" s="49">
        <v>39244</v>
      </c>
      <c r="D19" s="49">
        <v>39244</v>
      </c>
      <c r="E19" s="49">
        <v>5784.74</v>
      </c>
      <c r="F19" s="100">
        <v>38.89</v>
      </c>
      <c r="G19" s="100">
        <v>14.74</v>
      </c>
    </row>
    <row r="20" spans="1:7" ht="27" x14ac:dyDescent="0.3">
      <c r="A20" s="99" t="s">
        <v>48</v>
      </c>
      <c r="B20" s="49">
        <v>5698.63</v>
      </c>
      <c r="C20" s="49">
        <v>43100.7</v>
      </c>
      <c r="D20" s="49">
        <v>43100.7</v>
      </c>
      <c r="E20" s="49">
        <v>9478.42</v>
      </c>
      <c r="F20" s="100">
        <v>166.33</v>
      </c>
      <c r="G20" s="100">
        <v>21.99</v>
      </c>
    </row>
    <row r="21" spans="1:7" ht="27" x14ac:dyDescent="0.3">
      <c r="A21" s="99" t="s">
        <v>49</v>
      </c>
      <c r="B21" s="104"/>
      <c r="C21" s="100">
        <v>143</v>
      </c>
      <c r="D21" s="100">
        <v>143</v>
      </c>
      <c r="E21" s="104"/>
      <c r="F21" s="104"/>
      <c r="G21" s="104"/>
    </row>
    <row r="22" spans="1:7" ht="66.599999999999994" x14ac:dyDescent="0.3">
      <c r="A22" s="99" t="s">
        <v>50</v>
      </c>
      <c r="B22" s="104"/>
      <c r="C22" s="49">
        <v>1593</v>
      </c>
      <c r="D22" s="49">
        <v>1593</v>
      </c>
      <c r="E22" s="100">
        <v>57.45</v>
      </c>
      <c r="F22" s="104"/>
      <c r="G22" s="104">
        <v>3.61</v>
      </c>
    </row>
    <row r="23" spans="1:7" x14ac:dyDescent="0.3">
      <c r="A23" s="99" t="s">
        <v>51</v>
      </c>
      <c r="B23" s="104"/>
      <c r="C23" s="100">
        <v>762.66</v>
      </c>
      <c r="D23" s="100">
        <v>762.66</v>
      </c>
      <c r="E23" s="100">
        <v>762.66</v>
      </c>
      <c r="F23" s="104"/>
      <c r="G23" s="104">
        <v>100</v>
      </c>
    </row>
    <row r="24" spans="1:7" ht="40.200000000000003" x14ac:dyDescent="0.3">
      <c r="A24" s="120" t="s">
        <v>10</v>
      </c>
      <c r="B24" s="122">
        <v>457.79</v>
      </c>
      <c r="C24" s="121">
        <v>398437.91</v>
      </c>
      <c r="D24" s="121">
        <v>398437.91</v>
      </c>
      <c r="E24" s="121">
        <v>51161.48</v>
      </c>
      <c r="F24" s="121">
        <v>11175.75</v>
      </c>
      <c r="G24" s="121">
        <v>12.84</v>
      </c>
    </row>
    <row r="25" spans="1:7" ht="40.200000000000003" x14ac:dyDescent="0.3">
      <c r="A25" s="99" t="s">
        <v>52</v>
      </c>
      <c r="B25" s="100">
        <v>457.79</v>
      </c>
      <c r="C25" s="49">
        <v>382237.91</v>
      </c>
      <c r="D25" s="49">
        <v>382237.91</v>
      </c>
      <c r="E25" s="49">
        <v>46833.15</v>
      </c>
      <c r="F25" s="49">
        <v>10230.27</v>
      </c>
      <c r="G25" s="49">
        <v>12.25</v>
      </c>
    </row>
    <row r="26" spans="1:7" ht="53.4" x14ac:dyDescent="0.3">
      <c r="A26" s="99" t="s">
        <v>53</v>
      </c>
      <c r="B26" s="104"/>
      <c r="C26" s="49">
        <v>16200</v>
      </c>
      <c r="D26" s="49">
        <v>16200</v>
      </c>
      <c r="E26" s="49">
        <v>4328.33</v>
      </c>
      <c r="F26" s="104"/>
      <c r="G26" s="104">
        <v>26.72</v>
      </c>
    </row>
    <row r="27" spans="1:7" x14ac:dyDescent="0.3">
      <c r="D27"/>
    </row>
    <row r="28" spans="1:7" x14ac:dyDescent="0.3">
      <c r="D28"/>
    </row>
    <row r="29" spans="1:7" x14ac:dyDescent="0.3">
      <c r="D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2"/>
  <sheetViews>
    <sheetView workbookViewId="0">
      <selection activeCell="F14" sqref="F14"/>
    </sheetView>
  </sheetViews>
  <sheetFormatPr defaultRowHeight="14.4" x14ac:dyDescent="0.3"/>
  <cols>
    <col min="3" max="3" width="3.5546875" customWidth="1"/>
    <col min="4" max="4" width="25.21875" customWidth="1"/>
    <col min="5" max="5" width="13.33203125" customWidth="1"/>
    <col min="6" max="6" width="12" customWidth="1"/>
    <col min="7" max="7" width="10.44140625" customWidth="1"/>
    <col min="8" max="8" width="14.88671875" customWidth="1"/>
    <col min="9" max="9" width="14.6640625" customWidth="1"/>
    <col min="10" max="10" width="15.21875" customWidth="1"/>
  </cols>
  <sheetData>
    <row r="2" spans="1:10" x14ac:dyDescent="0.3">
      <c r="D2" s="26" t="s">
        <v>13</v>
      </c>
      <c r="F2" s="26"/>
      <c r="G2" s="26"/>
    </row>
    <row r="3" spans="1:10" x14ac:dyDescent="0.3">
      <c r="D3" s="26" t="s">
        <v>78</v>
      </c>
      <c r="E3" s="26"/>
      <c r="F3" s="26"/>
      <c r="G3" s="26"/>
    </row>
    <row r="4" spans="1:10" s="25" customFormat="1" x14ac:dyDescent="0.3">
      <c r="D4" s="26" t="s">
        <v>79</v>
      </c>
      <c r="E4" s="26"/>
      <c r="F4" s="26"/>
      <c r="G4" s="26"/>
    </row>
    <row r="6" spans="1:10" ht="39.6" x14ac:dyDescent="0.3">
      <c r="A6" s="93" t="s">
        <v>62</v>
      </c>
      <c r="B6" s="94" t="s">
        <v>63</v>
      </c>
      <c r="C6" s="94" t="s">
        <v>64</v>
      </c>
      <c r="D6" s="94" t="s">
        <v>65</v>
      </c>
      <c r="E6" s="94" t="s">
        <v>29</v>
      </c>
      <c r="F6" s="94" t="s">
        <v>1</v>
      </c>
      <c r="G6" s="94" t="s">
        <v>2</v>
      </c>
      <c r="H6" s="94" t="s">
        <v>30</v>
      </c>
      <c r="I6" s="94" t="s">
        <v>3</v>
      </c>
      <c r="J6" s="94" t="s">
        <v>4</v>
      </c>
    </row>
    <row r="7" spans="1:10" ht="26.4" x14ac:dyDescent="0.3">
      <c r="A7" s="18">
        <v>8</v>
      </c>
      <c r="B7" s="18"/>
      <c r="C7" s="18"/>
      <c r="D7" s="18" t="s">
        <v>66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x14ac:dyDescent="0.3">
      <c r="A8" s="18"/>
      <c r="B8" s="15">
        <v>84</v>
      </c>
      <c r="C8" s="15"/>
      <c r="D8" s="15" t="s">
        <v>67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ht="26.4" x14ac:dyDescent="0.3">
      <c r="A9" s="21"/>
      <c r="B9" s="21"/>
      <c r="C9" s="14">
        <v>8</v>
      </c>
      <c r="D9" s="20" t="s">
        <v>68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ht="26.4" x14ac:dyDescent="0.3">
      <c r="A10" s="17">
        <v>5</v>
      </c>
      <c r="B10" s="16"/>
      <c r="C10" s="16"/>
      <c r="D10" s="23" t="s">
        <v>69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ht="26.4" x14ac:dyDescent="0.3">
      <c r="A11" s="15"/>
      <c r="B11" s="15">
        <v>54</v>
      </c>
      <c r="C11" s="15"/>
      <c r="D11" s="19" t="s">
        <v>70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x14ac:dyDescent="0.3">
      <c r="A12" s="15"/>
      <c r="B12" s="15"/>
      <c r="C12" s="14">
        <v>8</v>
      </c>
      <c r="D12" s="22" t="s">
        <v>68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4"/>
  <sheetViews>
    <sheetView workbookViewId="0">
      <selection activeCell="K12" sqref="K12"/>
    </sheetView>
  </sheetViews>
  <sheetFormatPr defaultRowHeight="14.4" x14ac:dyDescent="0.3"/>
  <cols>
    <col min="1" max="1" width="4" customWidth="1"/>
    <col min="3" max="3" width="9.109375" style="41"/>
    <col min="4" max="4" width="5.5546875" style="41" customWidth="1"/>
    <col min="5" max="5" width="40.77734375" customWidth="1"/>
    <col min="6" max="6" width="12.109375" customWidth="1"/>
    <col min="7" max="7" width="9.33203125" customWidth="1"/>
    <col min="8" max="8" width="11.6640625" customWidth="1"/>
    <col min="9" max="9" width="12.5546875" customWidth="1"/>
    <col min="10" max="10" width="9.21875" customWidth="1"/>
    <col min="11" max="11" width="6.44140625" customWidth="1"/>
    <col min="12" max="12" width="16.44140625" customWidth="1"/>
    <col min="13" max="13" width="13.44140625" customWidth="1"/>
    <col min="14" max="14" width="16.33203125" customWidth="1"/>
  </cols>
  <sheetData>
    <row r="2" spans="1:11" x14ac:dyDescent="0.3">
      <c r="B2" s="26" t="s">
        <v>13</v>
      </c>
      <c r="C2" s="26"/>
      <c r="D2" s="26"/>
    </row>
    <row r="3" spans="1:11" x14ac:dyDescent="0.3">
      <c r="B3" s="26" t="s">
        <v>78</v>
      </c>
      <c r="C3" s="26"/>
      <c r="D3" s="26"/>
    </row>
    <row r="4" spans="1:11" x14ac:dyDescent="0.3">
      <c r="B4" s="26" t="s">
        <v>80</v>
      </c>
      <c r="C4" s="26"/>
      <c r="D4" s="26"/>
    </row>
    <row r="6" spans="1:11" ht="38.4" customHeight="1" x14ac:dyDescent="0.3">
      <c r="A6" s="93" t="s">
        <v>62</v>
      </c>
      <c r="B6" s="94"/>
      <c r="C6" s="94"/>
      <c r="D6" s="94"/>
      <c r="E6" s="94" t="s">
        <v>65</v>
      </c>
      <c r="F6" s="94" t="s">
        <v>29</v>
      </c>
      <c r="G6" s="94" t="s">
        <v>1</v>
      </c>
      <c r="H6" s="94" t="s">
        <v>2</v>
      </c>
      <c r="I6" s="94" t="s">
        <v>30</v>
      </c>
      <c r="J6" s="94" t="s">
        <v>3</v>
      </c>
      <c r="K6" s="94" t="s">
        <v>4</v>
      </c>
    </row>
    <row r="7" spans="1:11" x14ac:dyDescent="0.3">
      <c r="A7" s="18">
        <v>8</v>
      </c>
      <c r="B7" s="18"/>
      <c r="C7" s="18"/>
      <c r="D7" s="18"/>
      <c r="E7" s="18" t="s">
        <v>66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x14ac:dyDescent="0.3">
      <c r="A8" s="18"/>
      <c r="B8" s="15">
        <v>84</v>
      </c>
      <c r="C8" s="15"/>
      <c r="D8" s="15"/>
      <c r="E8" s="15" t="s">
        <v>67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s="41" customFormat="1" ht="27" x14ac:dyDescent="0.3">
      <c r="A9" s="18"/>
      <c r="B9" s="15"/>
      <c r="C9" s="33" t="s">
        <v>158</v>
      </c>
      <c r="D9" s="40"/>
      <c r="E9" s="39" t="s">
        <v>159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41" customFormat="1" ht="27" x14ac:dyDescent="0.3">
      <c r="A10" s="18"/>
      <c r="B10" s="15"/>
      <c r="C10" s="34"/>
      <c r="D10" s="40">
        <v>8443</v>
      </c>
      <c r="E10" s="39" t="s">
        <v>160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41" customFormat="1" ht="27" x14ac:dyDescent="0.3">
      <c r="A11" s="18"/>
      <c r="B11" s="15"/>
      <c r="C11" s="34"/>
      <c r="D11" s="40">
        <v>8444</v>
      </c>
      <c r="E11" s="39" t="s">
        <v>161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41" customFormat="1" ht="27" x14ac:dyDescent="0.3">
      <c r="A12" s="18"/>
      <c r="B12" s="15"/>
      <c r="C12" s="34"/>
      <c r="D12" s="40">
        <v>8445</v>
      </c>
      <c r="E12" s="39" t="s">
        <v>162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 s="41" customFormat="1" ht="27" x14ac:dyDescent="0.3">
      <c r="A13" s="18"/>
      <c r="B13" s="15"/>
      <c r="C13" s="34"/>
      <c r="D13" s="40">
        <v>8446</v>
      </c>
      <c r="E13" s="39" t="s">
        <v>163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41" customFormat="1" ht="27" x14ac:dyDescent="0.3">
      <c r="A14" s="18"/>
      <c r="B14" s="15"/>
      <c r="C14" s="34"/>
      <c r="D14" s="40">
        <v>8447</v>
      </c>
      <c r="E14" s="39" t="s">
        <v>164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s="41" customFormat="1" ht="27" x14ac:dyDescent="0.3">
      <c r="A15" s="18"/>
      <c r="B15" s="15"/>
      <c r="C15" s="34"/>
      <c r="D15" s="40">
        <v>8448</v>
      </c>
      <c r="E15" s="39" t="s">
        <v>165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6.4" x14ac:dyDescent="0.3">
      <c r="A16" s="17">
        <v>5</v>
      </c>
      <c r="B16" s="16"/>
      <c r="C16" s="16"/>
      <c r="D16" s="16"/>
      <c r="E16" s="23" t="s">
        <v>69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38" customFormat="1" ht="57.6" x14ac:dyDescent="0.3">
      <c r="A17" s="17"/>
      <c r="B17" s="35">
        <v>54</v>
      </c>
      <c r="C17" s="35"/>
      <c r="D17" s="35"/>
      <c r="E17" s="2" t="s">
        <v>166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38" customFormat="1" ht="40.200000000000003" x14ac:dyDescent="0.3">
      <c r="A18" s="17"/>
      <c r="B18" s="35"/>
      <c r="C18" s="35">
        <v>544</v>
      </c>
      <c r="D18" s="35"/>
      <c r="E18" s="36" t="s">
        <v>167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s="38" customFormat="1" ht="27" x14ac:dyDescent="0.3">
      <c r="A19" s="17"/>
      <c r="B19" s="35"/>
      <c r="C19" s="35"/>
      <c r="D19" s="37" t="s">
        <v>168</v>
      </c>
      <c r="E19" s="36" t="s">
        <v>169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27" x14ac:dyDescent="0.3">
      <c r="A20" s="15"/>
      <c r="B20" s="15"/>
      <c r="C20" s="15"/>
      <c r="D20" s="37" t="s">
        <v>170</v>
      </c>
      <c r="E20" s="36" t="s">
        <v>171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40.200000000000003" x14ac:dyDescent="0.3">
      <c r="A21" s="12"/>
      <c r="B21" s="35"/>
      <c r="C21" s="35"/>
      <c r="D21" s="37" t="s">
        <v>172</v>
      </c>
      <c r="E21" s="36" t="s">
        <v>173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27" x14ac:dyDescent="0.3">
      <c r="A22" s="12"/>
      <c r="B22" s="12"/>
      <c r="C22" s="12"/>
      <c r="D22" s="37" t="s">
        <v>174</v>
      </c>
      <c r="E22" s="36" t="s">
        <v>175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1" ht="27" x14ac:dyDescent="0.3">
      <c r="A23" s="12"/>
      <c r="B23" s="12"/>
      <c r="C23" s="12"/>
      <c r="D23" s="37" t="s">
        <v>176</v>
      </c>
      <c r="E23" s="36" t="s">
        <v>177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1" ht="27" x14ac:dyDescent="0.3">
      <c r="A24" s="12"/>
      <c r="B24" s="12"/>
      <c r="C24" s="12"/>
      <c r="D24" s="37" t="s">
        <v>178</v>
      </c>
      <c r="E24" s="36" t="s">
        <v>179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43"/>
  <sheetViews>
    <sheetView tabSelected="1" topLeftCell="A225" workbookViewId="0">
      <selection activeCell="L229" sqref="L229"/>
    </sheetView>
  </sheetViews>
  <sheetFormatPr defaultRowHeight="14.4" x14ac:dyDescent="0.3"/>
  <cols>
    <col min="1" max="1" width="27.33203125" customWidth="1"/>
    <col min="2" max="2" width="15.109375" customWidth="1"/>
    <col min="3" max="3" width="19" style="41" customWidth="1"/>
    <col min="4" max="4" width="20.6640625" customWidth="1"/>
    <col min="5" max="5" width="13.6640625" customWidth="1"/>
    <col min="6" max="6" width="17.33203125" customWidth="1"/>
    <col min="7" max="7" width="14.88671875" customWidth="1"/>
  </cols>
  <sheetData>
    <row r="2" spans="1:9" x14ac:dyDescent="0.3">
      <c r="B2" s="155" t="s">
        <v>71</v>
      </c>
      <c r="C2" s="155"/>
      <c r="D2" s="155"/>
      <c r="E2" s="41"/>
      <c r="F2" s="41"/>
      <c r="G2" s="41"/>
      <c r="H2" s="41"/>
      <c r="I2" s="41"/>
    </row>
    <row r="3" spans="1:9" ht="48" customHeight="1" x14ac:dyDescent="0.3">
      <c r="B3" s="156" t="s">
        <v>81</v>
      </c>
      <c r="C3" s="156"/>
      <c r="D3" s="156"/>
      <c r="E3" s="156"/>
      <c r="F3" s="156"/>
      <c r="G3" s="156"/>
      <c r="H3" s="156"/>
      <c r="I3" s="156"/>
    </row>
    <row r="4" spans="1:9" ht="15" thickBot="1" x14ac:dyDescent="0.35"/>
    <row r="5" spans="1:9" ht="29.4" customHeight="1" thickBot="1" x14ac:dyDescent="0.35">
      <c r="A5" s="52" t="s">
        <v>0</v>
      </c>
      <c r="B5" s="52" t="s">
        <v>54</v>
      </c>
      <c r="C5" s="52" t="s">
        <v>55</v>
      </c>
      <c r="D5" s="52" t="s">
        <v>212</v>
      </c>
      <c r="E5" s="52" t="s">
        <v>213</v>
      </c>
      <c r="F5" s="52" t="s">
        <v>199</v>
      </c>
      <c r="G5" s="52" t="s">
        <v>4</v>
      </c>
    </row>
    <row r="6" spans="1:9" ht="27" x14ac:dyDescent="0.3">
      <c r="A6" s="53" t="s">
        <v>56</v>
      </c>
      <c r="B6" s="55">
        <v>440136.65</v>
      </c>
      <c r="C6" s="55">
        <v>1517481.27</v>
      </c>
      <c r="D6" s="55">
        <v>1517481.27</v>
      </c>
      <c r="E6" s="55">
        <v>504839.56</v>
      </c>
      <c r="F6" s="56">
        <v>114.7</v>
      </c>
      <c r="G6" s="56">
        <v>33.270000000000003</v>
      </c>
    </row>
    <row r="7" spans="1:9" ht="27" x14ac:dyDescent="0.3">
      <c r="A7" s="82" t="s">
        <v>57</v>
      </c>
      <c r="B7" s="83">
        <v>440136.65</v>
      </c>
      <c r="C7" s="83">
        <v>1517481.27</v>
      </c>
      <c r="D7" s="83">
        <v>1517481.27</v>
      </c>
      <c r="E7" s="83">
        <v>504839.56</v>
      </c>
      <c r="F7" s="84">
        <v>114.7</v>
      </c>
      <c r="G7" s="56">
        <v>33.270000000000003</v>
      </c>
    </row>
    <row r="8" spans="1:9" ht="27" x14ac:dyDescent="0.3">
      <c r="A8" s="57" t="s">
        <v>200</v>
      </c>
      <c r="B8" s="58">
        <v>440136.65</v>
      </c>
      <c r="C8" s="58">
        <v>1517481.27</v>
      </c>
      <c r="D8" s="58">
        <v>1517481.27</v>
      </c>
      <c r="E8" s="58">
        <v>504839.56</v>
      </c>
      <c r="F8" s="59">
        <v>114.7</v>
      </c>
      <c r="G8" s="56">
        <v>33.270000000000003</v>
      </c>
    </row>
    <row r="9" spans="1:9" ht="27" x14ac:dyDescent="0.3">
      <c r="A9" s="64" t="s">
        <v>141</v>
      </c>
      <c r="B9" s="65">
        <v>85169.14</v>
      </c>
      <c r="C9" s="65">
        <v>285113</v>
      </c>
      <c r="D9" s="65">
        <v>285113</v>
      </c>
      <c r="E9" s="65">
        <v>65324.66</v>
      </c>
      <c r="F9" s="66">
        <v>76.7</v>
      </c>
      <c r="G9" s="66">
        <v>22.91</v>
      </c>
    </row>
    <row r="10" spans="1:9" ht="40.200000000000003" x14ac:dyDescent="0.3">
      <c r="A10" s="67" t="s">
        <v>142</v>
      </c>
      <c r="B10" s="68">
        <v>14185.82</v>
      </c>
      <c r="C10" s="68">
        <v>26160</v>
      </c>
      <c r="D10" s="68">
        <v>26160</v>
      </c>
      <c r="E10" s="68">
        <v>17576.060000000001</v>
      </c>
      <c r="F10" s="69">
        <v>123.9</v>
      </c>
      <c r="G10" s="69">
        <v>67.19</v>
      </c>
    </row>
    <row r="11" spans="1:9" ht="27" x14ac:dyDescent="0.3">
      <c r="A11" s="53" t="s">
        <v>60</v>
      </c>
      <c r="B11" s="55">
        <v>14185.82</v>
      </c>
      <c r="C11" s="55">
        <v>26160</v>
      </c>
      <c r="D11" s="55">
        <v>26160</v>
      </c>
      <c r="E11" s="55">
        <v>17576.060000000001</v>
      </c>
      <c r="F11" s="56">
        <v>123.9</v>
      </c>
      <c r="G11" s="56">
        <v>67.400000000000006</v>
      </c>
    </row>
    <row r="12" spans="1:9" x14ac:dyDescent="0.3">
      <c r="A12" s="96" t="s">
        <v>44</v>
      </c>
      <c r="B12" s="97">
        <v>14185.82</v>
      </c>
      <c r="C12" s="97">
        <v>26160</v>
      </c>
      <c r="D12" s="97">
        <v>26160</v>
      </c>
      <c r="E12" s="97">
        <v>17576.060000000001</v>
      </c>
      <c r="F12" s="98">
        <v>123.9</v>
      </c>
      <c r="G12" s="98"/>
    </row>
    <row r="13" spans="1:9" x14ac:dyDescent="0.3">
      <c r="A13" s="60" t="s">
        <v>48</v>
      </c>
      <c r="B13" s="61">
        <v>14019.71</v>
      </c>
      <c r="C13" s="61">
        <v>25841</v>
      </c>
      <c r="D13" s="61">
        <v>25841</v>
      </c>
      <c r="E13" s="61">
        <v>17417.84</v>
      </c>
      <c r="F13" s="62">
        <v>124.24</v>
      </c>
      <c r="G13" s="62"/>
    </row>
    <row r="14" spans="1:9" ht="27" x14ac:dyDescent="0.3">
      <c r="A14" s="73" t="s">
        <v>104</v>
      </c>
      <c r="B14" s="74">
        <v>1050.9000000000001</v>
      </c>
      <c r="C14" s="75"/>
      <c r="D14" s="75"/>
      <c r="E14" s="74">
        <v>2143.8200000000002</v>
      </c>
      <c r="F14" s="76">
        <v>204</v>
      </c>
      <c r="G14" s="76"/>
    </row>
    <row r="15" spans="1:9" x14ac:dyDescent="0.3">
      <c r="A15" s="53" t="s">
        <v>105</v>
      </c>
      <c r="B15" s="56">
        <v>759.18</v>
      </c>
      <c r="C15" s="54"/>
      <c r="D15" s="54"/>
      <c r="E15" s="55">
        <v>1418.57</v>
      </c>
      <c r="F15" s="56">
        <v>186.86</v>
      </c>
      <c r="G15" s="56"/>
    </row>
    <row r="16" spans="1:9" ht="27" x14ac:dyDescent="0.3">
      <c r="A16" s="53" t="s">
        <v>107</v>
      </c>
      <c r="B16" s="56">
        <v>53.09</v>
      </c>
      <c r="C16" s="54"/>
      <c r="D16" s="54"/>
      <c r="E16" s="56">
        <v>125</v>
      </c>
      <c r="F16" s="56">
        <v>235.45</v>
      </c>
      <c r="G16" s="56"/>
    </row>
    <row r="17" spans="1:7" ht="27" x14ac:dyDescent="0.3">
      <c r="A17" s="53" t="s">
        <v>108</v>
      </c>
      <c r="B17" s="56">
        <v>238.63</v>
      </c>
      <c r="C17" s="54"/>
      <c r="D17" s="54"/>
      <c r="E17" s="56">
        <v>600.25</v>
      </c>
      <c r="F17" s="56">
        <v>251.54</v>
      </c>
      <c r="G17" s="56"/>
    </row>
    <row r="18" spans="1:7" ht="27" x14ac:dyDescent="0.3">
      <c r="A18" s="73" t="s">
        <v>109</v>
      </c>
      <c r="B18" s="74">
        <v>3314.77</v>
      </c>
      <c r="C18" s="75"/>
      <c r="D18" s="75"/>
      <c r="E18" s="74">
        <v>5353.43</v>
      </c>
      <c r="F18" s="76">
        <v>161.5</v>
      </c>
      <c r="G18" s="76"/>
    </row>
    <row r="19" spans="1:7" ht="27" x14ac:dyDescent="0.3">
      <c r="A19" s="53" t="s">
        <v>110</v>
      </c>
      <c r="B19" s="55">
        <v>1958.09</v>
      </c>
      <c r="C19" s="54"/>
      <c r="D19" s="54"/>
      <c r="E19" s="55">
        <v>3675.16</v>
      </c>
      <c r="F19" s="56">
        <v>187.69</v>
      </c>
      <c r="G19" s="56"/>
    </row>
    <row r="20" spans="1:7" ht="27" x14ac:dyDescent="0.3">
      <c r="A20" s="53" t="s">
        <v>113</v>
      </c>
      <c r="B20" s="56">
        <v>958.26</v>
      </c>
      <c r="C20" s="54"/>
      <c r="D20" s="54"/>
      <c r="E20" s="56">
        <v>507.16</v>
      </c>
      <c r="F20" s="56">
        <v>52.93</v>
      </c>
      <c r="G20" s="56"/>
    </row>
    <row r="21" spans="1:7" x14ac:dyDescent="0.3">
      <c r="A21" s="53" t="s">
        <v>114</v>
      </c>
      <c r="B21" s="56">
        <v>163.66</v>
      </c>
      <c r="C21" s="54"/>
      <c r="D21" s="54"/>
      <c r="E21" s="56">
        <v>449.07</v>
      </c>
      <c r="F21" s="56">
        <v>274.39</v>
      </c>
      <c r="G21" s="56"/>
    </row>
    <row r="22" spans="1:7" ht="27" x14ac:dyDescent="0.3">
      <c r="A22" s="53" t="s">
        <v>115</v>
      </c>
      <c r="B22" s="56">
        <v>234.76</v>
      </c>
      <c r="C22" s="54"/>
      <c r="D22" s="54"/>
      <c r="E22" s="56">
        <v>722.04</v>
      </c>
      <c r="F22" s="56">
        <v>307.57</v>
      </c>
      <c r="G22" s="56"/>
    </row>
    <row r="23" spans="1:7" x14ac:dyDescent="0.3">
      <c r="A23" s="73" t="s">
        <v>116</v>
      </c>
      <c r="B23" s="74">
        <v>9068.64</v>
      </c>
      <c r="C23" s="75"/>
      <c r="D23" s="75"/>
      <c r="E23" s="74">
        <v>9290.4500000000007</v>
      </c>
      <c r="F23" s="76">
        <v>102.45</v>
      </c>
      <c r="G23" s="76"/>
    </row>
    <row r="24" spans="1:7" ht="27" x14ac:dyDescent="0.3">
      <c r="A24" s="53" t="s">
        <v>117</v>
      </c>
      <c r="B24" s="55">
        <v>1639.59</v>
      </c>
      <c r="C24" s="54"/>
      <c r="D24" s="54"/>
      <c r="E24" s="55">
        <v>1369.36</v>
      </c>
      <c r="F24" s="56">
        <v>83.52</v>
      </c>
      <c r="G24" s="56"/>
    </row>
    <row r="25" spans="1:7" ht="27" x14ac:dyDescent="0.3">
      <c r="A25" s="53" t="s">
        <v>118</v>
      </c>
      <c r="B25" s="55">
        <v>1433.86</v>
      </c>
      <c r="C25" s="54"/>
      <c r="D25" s="54"/>
      <c r="E25" s="55">
        <v>1305.57</v>
      </c>
      <c r="F25" s="56">
        <v>91.05</v>
      </c>
      <c r="G25" s="56"/>
    </row>
    <row r="26" spans="1:7" ht="27" x14ac:dyDescent="0.3">
      <c r="A26" s="53" t="s">
        <v>119</v>
      </c>
      <c r="B26" s="55">
        <v>1072.67</v>
      </c>
      <c r="C26" s="54"/>
      <c r="D26" s="54"/>
      <c r="E26" s="56">
        <v>360.7</v>
      </c>
      <c r="F26" s="56">
        <v>33.630000000000003</v>
      </c>
      <c r="G26" s="56"/>
    </row>
    <row r="27" spans="1:7" x14ac:dyDescent="0.3">
      <c r="A27" s="53" t="s">
        <v>120</v>
      </c>
      <c r="B27" s="55">
        <v>2959.86</v>
      </c>
      <c r="C27" s="54"/>
      <c r="D27" s="54"/>
      <c r="E27" s="55">
        <v>4495.71</v>
      </c>
      <c r="F27" s="56">
        <v>151.88999999999999</v>
      </c>
      <c r="G27" s="56"/>
    </row>
    <row r="28" spans="1:7" ht="27" x14ac:dyDescent="0.3">
      <c r="A28" s="53" t="s">
        <v>122</v>
      </c>
      <c r="B28" s="56">
        <v>457.89</v>
      </c>
      <c r="C28" s="54"/>
      <c r="D28" s="54"/>
      <c r="E28" s="56">
        <v>303.88</v>
      </c>
      <c r="F28" s="56">
        <v>66.37</v>
      </c>
      <c r="G28" s="56"/>
    </row>
    <row r="29" spans="1:7" x14ac:dyDescent="0.3">
      <c r="A29" s="53" t="s">
        <v>123</v>
      </c>
      <c r="B29" s="55">
        <v>1164.03</v>
      </c>
      <c r="C29" s="54"/>
      <c r="D29" s="54"/>
      <c r="E29" s="55">
        <v>1149.95</v>
      </c>
      <c r="F29" s="56">
        <v>98.79</v>
      </c>
      <c r="G29" s="56"/>
    </row>
    <row r="30" spans="1:7" x14ac:dyDescent="0.3">
      <c r="A30" s="53" t="s">
        <v>124</v>
      </c>
      <c r="B30" s="56">
        <v>340.74</v>
      </c>
      <c r="C30" s="54"/>
      <c r="D30" s="54"/>
      <c r="E30" s="56">
        <v>305.27999999999997</v>
      </c>
      <c r="F30" s="56">
        <v>89.59</v>
      </c>
      <c r="G30" s="56"/>
    </row>
    <row r="31" spans="1:7" ht="27" x14ac:dyDescent="0.3">
      <c r="A31" s="73" t="s">
        <v>125</v>
      </c>
      <c r="B31" s="76">
        <v>585.4</v>
      </c>
      <c r="C31" s="75"/>
      <c r="D31" s="75"/>
      <c r="E31" s="76">
        <v>630.14</v>
      </c>
      <c r="F31" s="76">
        <v>107.64</v>
      </c>
      <c r="G31" s="76"/>
    </row>
    <row r="32" spans="1:7" x14ac:dyDescent="0.3">
      <c r="A32" s="53" t="s">
        <v>126</v>
      </c>
      <c r="B32" s="56">
        <v>204.32</v>
      </c>
      <c r="C32" s="54"/>
      <c r="D32" s="54"/>
      <c r="E32" s="56">
        <v>51.59</v>
      </c>
      <c r="F32" s="56">
        <v>25.25</v>
      </c>
      <c r="G32" s="56"/>
    </row>
    <row r="33" spans="1:7" x14ac:dyDescent="0.3">
      <c r="A33" s="53" t="s">
        <v>127</v>
      </c>
      <c r="B33" s="56">
        <v>21.05</v>
      </c>
      <c r="C33" s="54"/>
      <c r="D33" s="54"/>
      <c r="E33" s="54"/>
      <c r="F33" s="54"/>
      <c r="G33" s="54"/>
    </row>
    <row r="34" spans="1:7" x14ac:dyDescent="0.3">
      <c r="A34" s="53" t="s">
        <v>128</v>
      </c>
      <c r="B34" s="56">
        <v>46.45</v>
      </c>
      <c r="C34" s="54"/>
      <c r="D34" s="54"/>
      <c r="E34" s="56">
        <v>48.27</v>
      </c>
      <c r="F34" s="56">
        <v>103.92</v>
      </c>
      <c r="G34" s="56"/>
    </row>
    <row r="35" spans="1:7" x14ac:dyDescent="0.3">
      <c r="A35" s="53" t="s">
        <v>129</v>
      </c>
      <c r="B35" s="56">
        <v>13.27</v>
      </c>
      <c r="C35" s="54"/>
      <c r="D35" s="54"/>
      <c r="E35" s="56">
        <v>33.200000000000003</v>
      </c>
      <c r="F35" s="56">
        <v>250.19</v>
      </c>
      <c r="G35" s="56"/>
    </row>
    <row r="36" spans="1:7" ht="27" x14ac:dyDescent="0.3">
      <c r="A36" s="53" t="s">
        <v>130</v>
      </c>
      <c r="B36" s="56">
        <v>300.31</v>
      </c>
      <c r="C36" s="54"/>
      <c r="D36" s="54"/>
      <c r="E36" s="56">
        <v>497.08</v>
      </c>
      <c r="F36" s="56">
        <v>165.52</v>
      </c>
      <c r="G36" s="56"/>
    </row>
    <row r="37" spans="1:7" x14ac:dyDescent="0.3">
      <c r="A37" s="60" t="s">
        <v>49</v>
      </c>
      <c r="B37" s="62">
        <v>166.11</v>
      </c>
      <c r="C37" s="62">
        <v>319</v>
      </c>
      <c r="D37" s="62">
        <v>319</v>
      </c>
      <c r="E37" s="62">
        <v>158.22</v>
      </c>
      <c r="F37" s="62">
        <v>95.25</v>
      </c>
      <c r="G37" s="62">
        <v>49.6</v>
      </c>
    </row>
    <row r="38" spans="1:7" x14ac:dyDescent="0.3">
      <c r="A38" s="73" t="s">
        <v>131</v>
      </c>
      <c r="B38" s="76">
        <v>166.11</v>
      </c>
      <c r="C38" s="75"/>
      <c r="D38" s="75"/>
      <c r="E38" s="76">
        <v>158.22</v>
      </c>
      <c r="F38" s="76">
        <v>95.25</v>
      </c>
      <c r="G38" s="76"/>
    </row>
    <row r="39" spans="1:7" ht="27" x14ac:dyDescent="0.3">
      <c r="A39" s="53" t="s">
        <v>132</v>
      </c>
      <c r="B39" s="56">
        <v>166.11</v>
      </c>
      <c r="C39" s="54"/>
      <c r="D39" s="54"/>
      <c r="E39" s="56">
        <v>158.22</v>
      </c>
      <c r="F39" s="56">
        <v>95.25</v>
      </c>
      <c r="G39" s="56"/>
    </row>
    <row r="40" spans="1:7" ht="40.200000000000003" x14ac:dyDescent="0.3">
      <c r="A40" s="67" t="s">
        <v>143</v>
      </c>
      <c r="B40" s="68">
        <v>32619.46</v>
      </c>
      <c r="C40" s="68">
        <v>80000</v>
      </c>
      <c r="D40" s="68">
        <v>80000</v>
      </c>
      <c r="E40" s="68">
        <v>45683.6</v>
      </c>
      <c r="F40" s="69">
        <v>140.05000000000001</v>
      </c>
      <c r="G40" s="69">
        <v>57.1</v>
      </c>
    </row>
    <row r="41" spans="1:7" ht="27" x14ac:dyDescent="0.3">
      <c r="A41" s="53" t="s">
        <v>60</v>
      </c>
      <c r="B41" s="55">
        <v>32619.46</v>
      </c>
      <c r="C41" s="55">
        <v>80000</v>
      </c>
      <c r="D41" s="55">
        <v>80000</v>
      </c>
      <c r="E41" s="55">
        <v>45683.6</v>
      </c>
      <c r="F41" s="56">
        <v>140.05000000000001</v>
      </c>
      <c r="G41" s="56">
        <v>57.1</v>
      </c>
    </row>
    <row r="42" spans="1:7" x14ac:dyDescent="0.3">
      <c r="A42" s="96" t="s">
        <v>44</v>
      </c>
      <c r="B42" s="97">
        <v>32619.46</v>
      </c>
      <c r="C42" s="97">
        <v>80000</v>
      </c>
      <c r="D42" s="97">
        <v>80000</v>
      </c>
      <c r="E42" s="97">
        <v>45683.6</v>
      </c>
      <c r="F42" s="98">
        <v>140.05000000000001</v>
      </c>
      <c r="G42" s="98"/>
    </row>
    <row r="43" spans="1:7" x14ac:dyDescent="0.3">
      <c r="A43" s="60" t="s">
        <v>48</v>
      </c>
      <c r="B43" s="61">
        <v>32619.46</v>
      </c>
      <c r="C43" s="61">
        <v>80000</v>
      </c>
      <c r="D43" s="61">
        <v>80000</v>
      </c>
      <c r="E43" s="61">
        <v>45683.6</v>
      </c>
      <c r="F43" s="62">
        <v>140.05000000000001</v>
      </c>
      <c r="G43" s="62"/>
    </row>
    <row r="44" spans="1:7" ht="27" x14ac:dyDescent="0.3">
      <c r="A44" s="73" t="s">
        <v>104</v>
      </c>
      <c r="B44" s="74">
        <v>16491.53</v>
      </c>
      <c r="C44" s="75"/>
      <c r="D44" s="75"/>
      <c r="E44" s="74">
        <v>16789.55</v>
      </c>
      <c r="F44" s="76">
        <v>101.81</v>
      </c>
      <c r="G44" s="76"/>
    </row>
    <row r="45" spans="1:7" ht="27" x14ac:dyDescent="0.3">
      <c r="A45" s="53" t="s">
        <v>106</v>
      </c>
      <c r="B45" s="55">
        <v>16491.53</v>
      </c>
      <c r="C45" s="54"/>
      <c r="D45" s="54"/>
      <c r="E45" s="55">
        <v>16789.55</v>
      </c>
      <c r="F45" s="56">
        <v>101.81</v>
      </c>
      <c r="G45" s="56"/>
    </row>
    <row r="46" spans="1:7" ht="27" x14ac:dyDescent="0.3">
      <c r="A46" s="73" t="s">
        <v>109</v>
      </c>
      <c r="B46" s="74">
        <v>12657.85</v>
      </c>
      <c r="C46" s="75"/>
      <c r="D46" s="75"/>
      <c r="E46" s="74">
        <v>24694.11</v>
      </c>
      <c r="F46" s="76">
        <v>195.09</v>
      </c>
      <c r="G46" s="76"/>
    </row>
    <row r="47" spans="1:7" ht="27" x14ac:dyDescent="0.3">
      <c r="A47" s="53" t="s">
        <v>110</v>
      </c>
      <c r="B47" s="55">
        <v>1735.82</v>
      </c>
      <c r="C47" s="54"/>
      <c r="D47" s="54"/>
      <c r="E47" s="55">
        <v>1429.46</v>
      </c>
      <c r="F47" s="56">
        <v>82.35</v>
      </c>
      <c r="G47" s="56"/>
    </row>
    <row r="48" spans="1:7" x14ac:dyDescent="0.3">
      <c r="A48" s="53" t="s">
        <v>112</v>
      </c>
      <c r="B48" s="55">
        <v>10922.03</v>
      </c>
      <c r="C48" s="54"/>
      <c r="D48" s="54"/>
      <c r="E48" s="55">
        <v>23264.65</v>
      </c>
      <c r="F48" s="56">
        <v>213.01</v>
      </c>
      <c r="G48" s="56"/>
    </row>
    <row r="49" spans="1:7" x14ac:dyDescent="0.3">
      <c r="A49" s="73" t="s">
        <v>116</v>
      </c>
      <c r="B49" s="74">
        <v>3470.08</v>
      </c>
      <c r="C49" s="75"/>
      <c r="D49" s="75"/>
      <c r="E49" s="74">
        <v>4199.9399999999996</v>
      </c>
      <c r="F49" s="76">
        <v>121.03</v>
      </c>
      <c r="G49" s="76"/>
    </row>
    <row r="50" spans="1:7" ht="27" x14ac:dyDescent="0.3">
      <c r="A50" s="53" t="s">
        <v>118</v>
      </c>
      <c r="B50" s="56">
        <v>859.38</v>
      </c>
      <c r="C50" s="54"/>
      <c r="D50" s="54"/>
      <c r="E50" s="55">
        <v>2156.92</v>
      </c>
      <c r="F50" s="56">
        <v>250.99</v>
      </c>
      <c r="G50" s="56"/>
    </row>
    <row r="51" spans="1:7" x14ac:dyDescent="0.3">
      <c r="A51" s="53" t="s">
        <v>120</v>
      </c>
      <c r="B51" s="56">
        <v>418.08</v>
      </c>
      <c r="C51" s="54"/>
      <c r="D51" s="54"/>
      <c r="E51" s="56">
        <v>624.96</v>
      </c>
      <c r="F51" s="56">
        <v>149.47999999999999</v>
      </c>
      <c r="G51" s="56"/>
    </row>
    <row r="52" spans="1:7" ht="27" x14ac:dyDescent="0.3">
      <c r="A52" s="53" t="s">
        <v>121</v>
      </c>
      <c r="B52" s="56">
        <v>349.72</v>
      </c>
      <c r="C52" s="54"/>
      <c r="D52" s="54"/>
      <c r="E52" s="56">
        <v>280.24</v>
      </c>
      <c r="F52" s="56">
        <v>80.13</v>
      </c>
      <c r="G52" s="56"/>
    </row>
    <row r="53" spans="1:7" ht="27" x14ac:dyDescent="0.3">
      <c r="A53" s="53" t="s">
        <v>122</v>
      </c>
      <c r="B53" s="55">
        <v>1842.9</v>
      </c>
      <c r="C53" s="54"/>
      <c r="D53" s="54"/>
      <c r="E53" s="55">
        <v>1137.82</v>
      </c>
      <c r="F53" s="56">
        <v>61.74</v>
      </c>
      <c r="G53" s="56"/>
    </row>
    <row r="54" spans="1:7" ht="27" x14ac:dyDescent="0.3">
      <c r="A54" s="67" t="s">
        <v>144</v>
      </c>
      <c r="B54" s="69">
        <v>811.47</v>
      </c>
      <c r="C54" s="68">
        <v>5000</v>
      </c>
      <c r="D54" s="68">
        <v>5000</v>
      </c>
      <c r="E54" s="68">
        <v>2065</v>
      </c>
      <c r="F54" s="69">
        <v>254.48</v>
      </c>
      <c r="G54" s="69">
        <v>41.3</v>
      </c>
    </row>
    <row r="55" spans="1:7" ht="27" x14ac:dyDescent="0.3">
      <c r="A55" s="53" t="s">
        <v>60</v>
      </c>
      <c r="B55" s="56">
        <v>811.47</v>
      </c>
      <c r="C55" s="55">
        <v>5000</v>
      </c>
      <c r="D55" s="55">
        <v>5000</v>
      </c>
      <c r="E55" s="55">
        <v>2065</v>
      </c>
      <c r="F55" s="56">
        <v>254.48</v>
      </c>
      <c r="G55" s="56">
        <v>41.3</v>
      </c>
    </row>
    <row r="56" spans="1:7" x14ac:dyDescent="0.3">
      <c r="A56" s="96" t="s">
        <v>44</v>
      </c>
      <c r="B56" s="98">
        <v>811.47</v>
      </c>
      <c r="C56" s="97">
        <v>5000</v>
      </c>
      <c r="D56" s="97">
        <v>5000</v>
      </c>
      <c r="E56" s="97">
        <v>2065</v>
      </c>
      <c r="F56" s="98">
        <v>254.48</v>
      </c>
      <c r="G56" s="98"/>
    </row>
    <row r="57" spans="1:7" x14ac:dyDescent="0.3">
      <c r="A57" s="60" t="s">
        <v>48</v>
      </c>
      <c r="B57" s="62">
        <v>811.47</v>
      </c>
      <c r="C57" s="61">
        <v>5000</v>
      </c>
      <c r="D57" s="61">
        <v>5000</v>
      </c>
      <c r="E57" s="61">
        <v>2065</v>
      </c>
      <c r="F57" s="62">
        <v>254.48</v>
      </c>
      <c r="G57" s="62"/>
    </row>
    <row r="58" spans="1:7" x14ac:dyDescent="0.3">
      <c r="A58" s="73" t="s">
        <v>116</v>
      </c>
      <c r="B58" s="76">
        <v>811.47</v>
      </c>
      <c r="C58" s="75"/>
      <c r="D58" s="75"/>
      <c r="E58" s="74">
        <v>2065</v>
      </c>
      <c r="F58" s="76">
        <v>254.48</v>
      </c>
      <c r="G58" s="76"/>
    </row>
    <row r="59" spans="1:7" ht="27" x14ac:dyDescent="0.3">
      <c r="A59" s="53" t="s">
        <v>118</v>
      </c>
      <c r="B59" s="56">
        <v>811.47</v>
      </c>
      <c r="C59" s="54"/>
      <c r="D59" s="54"/>
      <c r="E59" s="55">
        <v>2065</v>
      </c>
      <c r="F59" s="56">
        <v>254.48</v>
      </c>
      <c r="G59" s="56"/>
    </row>
    <row r="60" spans="1:7" ht="27" x14ac:dyDescent="0.3">
      <c r="A60" s="67" t="s">
        <v>145</v>
      </c>
      <c r="B60" s="68">
        <v>37552.39</v>
      </c>
      <c r="C60" s="68">
        <v>173953</v>
      </c>
      <c r="D60" s="68">
        <v>173953</v>
      </c>
      <c r="E60" s="77"/>
      <c r="F60" s="77"/>
      <c r="G60" s="77"/>
    </row>
    <row r="61" spans="1:7" ht="27" x14ac:dyDescent="0.3">
      <c r="A61" s="53" t="s">
        <v>60</v>
      </c>
      <c r="B61" s="55">
        <v>37552.39</v>
      </c>
      <c r="C61" s="55">
        <v>173953</v>
      </c>
      <c r="D61" s="55">
        <v>173953</v>
      </c>
      <c r="E61" s="54"/>
      <c r="F61" s="54"/>
      <c r="G61" s="54"/>
    </row>
    <row r="62" spans="1:7" x14ac:dyDescent="0.3">
      <c r="A62" s="70" t="s">
        <v>44</v>
      </c>
      <c r="B62" s="71">
        <v>37552.39</v>
      </c>
      <c r="C62" s="71">
        <v>173953</v>
      </c>
      <c r="D62" s="71">
        <v>173953</v>
      </c>
      <c r="E62" s="78"/>
      <c r="F62" s="78"/>
      <c r="G62" s="78"/>
    </row>
    <row r="63" spans="1:7" ht="40.200000000000003" x14ac:dyDescent="0.3">
      <c r="A63" s="60" t="s">
        <v>53</v>
      </c>
      <c r="B63" s="61">
        <v>37552.39</v>
      </c>
      <c r="C63" s="61">
        <v>173953</v>
      </c>
      <c r="D63" s="61">
        <v>173953</v>
      </c>
      <c r="E63" s="63"/>
      <c r="F63" s="63"/>
      <c r="G63" s="63"/>
    </row>
    <row r="64" spans="1:7" ht="27" x14ac:dyDescent="0.3">
      <c r="A64" s="73" t="s">
        <v>196</v>
      </c>
      <c r="B64" s="74">
        <v>37552.39</v>
      </c>
      <c r="C64" s="75"/>
      <c r="D64" s="75"/>
      <c r="E64" s="75"/>
      <c r="F64" s="75"/>
      <c r="G64" s="75"/>
    </row>
    <row r="65" spans="1:7" ht="27" x14ac:dyDescent="0.3">
      <c r="A65" s="53" t="s">
        <v>197</v>
      </c>
      <c r="B65" s="55">
        <v>37552.39</v>
      </c>
      <c r="C65" s="54"/>
      <c r="D65" s="54"/>
      <c r="E65" s="54"/>
      <c r="F65" s="54"/>
      <c r="G65" s="54"/>
    </row>
    <row r="66" spans="1:7" ht="27" x14ac:dyDescent="0.3">
      <c r="A66" s="64" t="s">
        <v>146</v>
      </c>
      <c r="B66" s="65">
        <v>3252.26</v>
      </c>
      <c r="C66" s="65">
        <v>13766.61</v>
      </c>
      <c r="D66" s="65">
        <v>13766.61</v>
      </c>
      <c r="E66" s="65">
        <v>4130.93</v>
      </c>
      <c r="F66" s="66">
        <v>127.02</v>
      </c>
      <c r="G66" s="66">
        <v>30.01</v>
      </c>
    </row>
    <row r="67" spans="1:7" ht="27" x14ac:dyDescent="0.3">
      <c r="A67" s="67" t="s">
        <v>147</v>
      </c>
      <c r="B67" s="68">
        <v>3252.26</v>
      </c>
      <c r="C67" s="68">
        <v>13766.61</v>
      </c>
      <c r="D67" s="68">
        <v>13766.61</v>
      </c>
      <c r="E67" s="68">
        <v>4130.93</v>
      </c>
      <c r="F67" s="69">
        <v>127.02</v>
      </c>
      <c r="G67" s="69">
        <v>30.01</v>
      </c>
    </row>
    <row r="68" spans="1:7" ht="27" x14ac:dyDescent="0.3">
      <c r="A68" s="53" t="s">
        <v>61</v>
      </c>
      <c r="B68" s="55">
        <v>3252.26</v>
      </c>
      <c r="C68" s="55">
        <v>13766.61</v>
      </c>
      <c r="D68" s="55">
        <v>13766.61</v>
      </c>
      <c r="E68" s="55">
        <v>4130.93</v>
      </c>
      <c r="F68" s="56">
        <v>127.02</v>
      </c>
      <c r="G68" s="56">
        <v>40.4</v>
      </c>
    </row>
    <row r="69" spans="1:7" x14ac:dyDescent="0.3">
      <c r="A69" s="70" t="s">
        <v>40</v>
      </c>
      <c r="B69" s="71">
        <v>3252.26</v>
      </c>
      <c r="C69" s="71">
        <v>13766.61</v>
      </c>
      <c r="D69" s="71">
        <v>13766.61</v>
      </c>
      <c r="E69" s="71">
        <v>4130.93</v>
      </c>
      <c r="F69" s="72">
        <v>127.02</v>
      </c>
      <c r="G69" s="72"/>
    </row>
    <row r="70" spans="1:7" x14ac:dyDescent="0.3">
      <c r="A70" s="60" t="s">
        <v>48</v>
      </c>
      <c r="B70" s="61">
        <v>2794.47</v>
      </c>
      <c r="C70" s="61">
        <v>7096.7</v>
      </c>
      <c r="D70" s="61">
        <v>7096.7</v>
      </c>
      <c r="E70" s="61">
        <v>2866.93</v>
      </c>
      <c r="F70" s="62">
        <v>102.59</v>
      </c>
      <c r="G70" s="62"/>
    </row>
    <row r="71" spans="1:7" ht="27" x14ac:dyDescent="0.3">
      <c r="A71" s="73" t="s">
        <v>104</v>
      </c>
      <c r="B71" s="76">
        <v>173.89</v>
      </c>
      <c r="C71" s="75"/>
      <c r="D71" s="75"/>
      <c r="E71" s="75"/>
      <c r="F71" s="75"/>
      <c r="G71" s="75"/>
    </row>
    <row r="72" spans="1:7" x14ac:dyDescent="0.3">
      <c r="A72" s="53" t="s">
        <v>105</v>
      </c>
      <c r="B72" s="56">
        <v>173.89</v>
      </c>
      <c r="C72" s="54"/>
      <c r="D72" s="54"/>
      <c r="E72" s="54"/>
      <c r="F72" s="54"/>
      <c r="G72" s="54"/>
    </row>
    <row r="73" spans="1:7" ht="27" x14ac:dyDescent="0.3">
      <c r="A73" s="73" t="s">
        <v>109</v>
      </c>
      <c r="B73" s="75"/>
      <c r="C73" s="75"/>
      <c r="D73" s="75"/>
      <c r="E73" s="76">
        <v>71.77</v>
      </c>
      <c r="F73" s="75"/>
      <c r="G73" s="75"/>
    </row>
    <row r="74" spans="1:7" ht="27" x14ac:dyDescent="0.3">
      <c r="A74" s="53" t="s">
        <v>110</v>
      </c>
      <c r="B74" s="54"/>
      <c r="C74" s="54"/>
      <c r="D74" s="54"/>
      <c r="E74" s="56">
        <v>71.77</v>
      </c>
      <c r="F74" s="54"/>
      <c r="G74" s="54"/>
    </row>
    <row r="75" spans="1:7" s="43" customFormat="1" x14ac:dyDescent="0.3">
      <c r="A75" s="73" t="s">
        <v>116</v>
      </c>
      <c r="B75" s="74">
        <v>2345.71</v>
      </c>
      <c r="C75" s="75"/>
      <c r="D75" s="75"/>
      <c r="E75" s="74">
        <v>2795.16</v>
      </c>
      <c r="F75" s="76">
        <v>119.16</v>
      </c>
      <c r="G75" s="76"/>
    </row>
    <row r="76" spans="1:7" s="32" customFormat="1" ht="27" x14ac:dyDescent="0.3">
      <c r="A76" s="53" t="s">
        <v>118</v>
      </c>
      <c r="B76" s="55">
        <v>1457.13</v>
      </c>
      <c r="C76" s="54"/>
      <c r="D76" s="54"/>
      <c r="E76" s="55">
        <v>2300</v>
      </c>
      <c r="F76" s="56">
        <v>157.84</v>
      </c>
      <c r="G76" s="56"/>
    </row>
    <row r="77" spans="1:7" ht="27" x14ac:dyDescent="0.3">
      <c r="A77" s="53" t="s">
        <v>119</v>
      </c>
      <c r="B77" s="56">
        <v>248.86</v>
      </c>
      <c r="C77" s="54"/>
      <c r="D77" s="54"/>
      <c r="E77" s="54"/>
      <c r="F77" s="54"/>
      <c r="G77" s="54"/>
    </row>
    <row r="78" spans="1:7" ht="27" x14ac:dyDescent="0.3">
      <c r="A78" s="53" t="s">
        <v>122</v>
      </c>
      <c r="B78" s="56">
        <v>639.72</v>
      </c>
      <c r="C78" s="54"/>
      <c r="D78" s="54"/>
      <c r="E78" s="56">
        <v>495.16</v>
      </c>
      <c r="F78" s="56">
        <v>77.400000000000006</v>
      </c>
      <c r="G78" s="56"/>
    </row>
    <row r="79" spans="1:7" s="43" customFormat="1" ht="27" x14ac:dyDescent="0.3">
      <c r="A79" s="73" t="s">
        <v>125</v>
      </c>
      <c r="B79" s="76">
        <v>274.87</v>
      </c>
      <c r="C79" s="75"/>
      <c r="D79" s="75"/>
      <c r="E79" s="75"/>
      <c r="F79" s="75"/>
      <c r="G79" s="75"/>
    </row>
    <row r="80" spans="1:7" s="43" customFormat="1" ht="27" x14ac:dyDescent="0.3">
      <c r="A80" s="53" t="s">
        <v>130</v>
      </c>
      <c r="B80" s="56">
        <v>274.87</v>
      </c>
      <c r="C80" s="54"/>
      <c r="D80" s="54"/>
      <c r="E80" s="54"/>
      <c r="F80" s="54"/>
      <c r="G80" s="54"/>
    </row>
    <row r="81" spans="1:7" s="43" customFormat="1" x14ac:dyDescent="0.3">
      <c r="A81" s="60" t="s">
        <v>49</v>
      </c>
      <c r="B81" s="63"/>
      <c r="C81" s="62">
        <v>130</v>
      </c>
      <c r="D81" s="62">
        <v>130</v>
      </c>
      <c r="E81" s="63"/>
      <c r="F81" s="63"/>
      <c r="G81" s="63"/>
    </row>
    <row r="82" spans="1:7" ht="40.200000000000003" x14ac:dyDescent="0.3">
      <c r="A82" s="60" t="s">
        <v>52</v>
      </c>
      <c r="B82" s="62">
        <v>457.79</v>
      </c>
      <c r="C82" s="61">
        <v>5339.91</v>
      </c>
      <c r="D82" s="61">
        <v>5339.91</v>
      </c>
      <c r="E82" s="61">
        <v>1264</v>
      </c>
      <c r="F82" s="62">
        <v>276.11</v>
      </c>
      <c r="G82" s="62">
        <v>23.67</v>
      </c>
    </row>
    <row r="83" spans="1:7" x14ac:dyDescent="0.3">
      <c r="A83" s="73" t="s">
        <v>138</v>
      </c>
      <c r="B83" s="76">
        <v>378.42</v>
      </c>
      <c r="C83" s="75"/>
      <c r="D83" s="75"/>
      <c r="E83" s="74">
        <v>1178.83</v>
      </c>
      <c r="F83" s="76">
        <v>311.51</v>
      </c>
      <c r="G83" s="76"/>
    </row>
    <row r="84" spans="1:7" ht="27" x14ac:dyDescent="0.3">
      <c r="A84" s="53" t="s">
        <v>139</v>
      </c>
      <c r="B84" s="54"/>
      <c r="C84" s="54"/>
      <c r="D84" s="54"/>
      <c r="E84" s="55">
        <v>1178.83</v>
      </c>
      <c r="F84" s="54"/>
      <c r="G84" s="54"/>
    </row>
    <row r="85" spans="1:7" ht="27" x14ac:dyDescent="0.3">
      <c r="A85" s="53" t="s">
        <v>195</v>
      </c>
      <c r="B85" s="56">
        <v>300.77999999999997</v>
      </c>
      <c r="C85" s="54"/>
      <c r="D85" s="54"/>
      <c r="E85" s="54"/>
      <c r="F85" s="54"/>
      <c r="G85" s="54"/>
    </row>
    <row r="86" spans="1:7" ht="27" x14ac:dyDescent="0.3">
      <c r="A86" s="53" t="s">
        <v>140</v>
      </c>
      <c r="B86" s="56">
        <v>77.64</v>
      </c>
      <c r="C86" s="54"/>
      <c r="D86" s="54"/>
      <c r="E86" s="54"/>
      <c r="F86" s="54"/>
      <c r="G86" s="54"/>
    </row>
    <row r="87" spans="1:7" ht="27" x14ac:dyDescent="0.3">
      <c r="A87" s="73" t="s">
        <v>182</v>
      </c>
      <c r="B87" s="76">
        <v>79.37</v>
      </c>
      <c r="C87" s="75"/>
      <c r="D87" s="75"/>
      <c r="E87" s="76">
        <v>85.17</v>
      </c>
      <c r="F87" s="76">
        <v>107.31</v>
      </c>
      <c r="G87" s="76"/>
    </row>
    <row r="88" spans="1:7" x14ac:dyDescent="0.3">
      <c r="A88" s="53" t="s">
        <v>183</v>
      </c>
      <c r="B88" s="56">
        <v>79.37</v>
      </c>
      <c r="C88" s="54"/>
      <c r="D88" s="54"/>
      <c r="E88" s="56">
        <v>85.17</v>
      </c>
      <c r="F88" s="56">
        <v>107.31</v>
      </c>
      <c r="G88" s="56"/>
    </row>
    <row r="89" spans="1:7" ht="40.200000000000003" x14ac:dyDescent="0.3">
      <c r="A89" s="60" t="s">
        <v>53</v>
      </c>
      <c r="B89" s="63"/>
      <c r="C89" s="61">
        <v>1200</v>
      </c>
      <c r="D89" s="61">
        <v>1200</v>
      </c>
      <c r="E89" s="63"/>
      <c r="F89" s="63"/>
      <c r="G89" s="63"/>
    </row>
    <row r="90" spans="1:7" ht="27" x14ac:dyDescent="0.3">
      <c r="A90" s="64" t="s">
        <v>148</v>
      </c>
      <c r="B90" s="65">
        <v>1735.69</v>
      </c>
      <c r="C90" s="65">
        <v>27288.66</v>
      </c>
      <c r="D90" s="65">
        <v>27288.66</v>
      </c>
      <c r="E90" s="65">
        <v>5058.7700000000004</v>
      </c>
      <c r="F90" s="66">
        <v>291.45999999999998</v>
      </c>
      <c r="G90" s="66">
        <v>18.54</v>
      </c>
    </row>
    <row r="91" spans="1:7" ht="27" x14ac:dyDescent="0.3">
      <c r="A91" s="67" t="s">
        <v>149</v>
      </c>
      <c r="B91" s="77"/>
      <c r="C91" s="69">
        <v>398</v>
      </c>
      <c r="D91" s="69">
        <v>398</v>
      </c>
      <c r="E91" s="77"/>
      <c r="F91" s="77"/>
      <c r="G91" s="77"/>
    </row>
    <row r="92" spans="1:7" ht="27" x14ac:dyDescent="0.3">
      <c r="A92" s="53" t="s">
        <v>61</v>
      </c>
      <c r="B92" s="54"/>
      <c r="C92" s="56">
        <v>398</v>
      </c>
      <c r="D92" s="56">
        <v>398</v>
      </c>
      <c r="E92" s="54"/>
      <c r="F92" s="54"/>
      <c r="G92" s="54"/>
    </row>
    <row r="93" spans="1:7" x14ac:dyDescent="0.3">
      <c r="A93" s="70" t="s">
        <v>43</v>
      </c>
      <c r="B93" s="78"/>
      <c r="C93" s="72">
        <v>398</v>
      </c>
      <c r="D93" s="72">
        <v>398</v>
      </c>
      <c r="E93" s="78"/>
      <c r="F93" s="78"/>
      <c r="G93" s="78"/>
    </row>
    <row r="94" spans="1:7" x14ac:dyDescent="0.3">
      <c r="A94" s="60" t="s">
        <v>48</v>
      </c>
      <c r="B94" s="63"/>
      <c r="C94" s="62">
        <v>398</v>
      </c>
      <c r="D94" s="62">
        <v>398</v>
      </c>
      <c r="E94" s="63"/>
      <c r="F94" s="63"/>
      <c r="G94" s="63"/>
    </row>
    <row r="95" spans="1:7" ht="53.4" x14ac:dyDescent="0.3">
      <c r="A95" s="67" t="s">
        <v>150</v>
      </c>
      <c r="B95" s="77"/>
      <c r="C95" s="69">
        <v>133</v>
      </c>
      <c r="D95" s="69">
        <v>133</v>
      </c>
      <c r="E95" s="77"/>
      <c r="F95" s="77"/>
      <c r="G95" s="77"/>
    </row>
    <row r="96" spans="1:7" ht="27" x14ac:dyDescent="0.3">
      <c r="A96" s="53" t="s">
        <v>61</v>
      </c>
      <c r="B96" s="54"/>
      <c r="C96" s="56">
        <v>133</v>
      </c>
      <c r="D96" s="56">
        <v>133</v>
      </c>
      <c r="E96" s="54"/>
      <c r="F96" s="54"/>
      <c r="G96" s="54"/>
    </row>
    <row r="97" spans="1:7" ht="40.200000000000003" x14ac:dyDescent="0.3">
      <c r="A97" s="70" t="s">
        <v>46</v>
      </c>
      <c r="B97" s="78"/>
      <c r="C97" s="72">
        <v>133</v>
      </c>
      <c r="D97" s="72">
        <v>133</v>
      </c>
      <c r="E97" s="78"/>
      <c r="F97" s="78"/>
      <c r="G97" s="78"/>
    </row>
    <row r="98" spans="1:7" ht="40.200000000000003" x14ac:dyDescent="0.3">
      <c r="A98" s="60" t="s">
        <v>52</v>
      </c>
      <c r="B98" s="63"/>
      <c r="C98" s="62">
        <v>133</v>
      </c>
      <c r="D98" s="62">
        <v>133</v>
      </c>
      <c r="E98" s="63"/>
      <c r="F98" s="63"/>
      <c r="G98" s="63"/>
    </row>
    <row r="99" spans="1:7" ht="27" x14ac:dyDescent="0.3">
      <c r="A99" s="67" t="s">
        <v>151</v>
      </c>
      <c r="B99" s="77"/>
      <c r="C99" s="68">
        <v>2388</v>
      </c>
      <c r="D99" s="68">
        <v>2388</v>
      </c>
      <c r="E99" s="77"/>
      <c r="F99" s="77"/>
      <c r="G99" s="77"/>
    </row>
    <row r="100" spans="1:7" ht="27" x14ac:dyDescent="0.3">
      <c r="A100" s="53" t="s">
        <v>61</v>
      </c>
      <c r="B100" s="54"/>
      <c r="C100" s="55">
        <v>2388</v>
      </c>
      <c r="D100" s="55">
        <v>2388</v>
      </c>
      <c r="E100" s="54"/>
      <c r="F100" s="54"/>
      <c r="G100" s="54"/>
    </row>
    <row r="101" spans="1:7" x14ac:dyDescent="0.3">
      <c r="A101" s="70" t="s">
        <v>41</v>
      </c>
      <c r="B101" s="78"/>
      <c r="C101" s="71">
        <v>2388</v>
      </c>
      <c r="D101" s="71">
        <v>2388</v>
      </c>
      <c r="E101" s="78"/>
      <c r="F101" s="78"/>
      <c r="G101" s="78"/>
    </row>
    <row r="102" spans="1:7" x14ac:dyDescent="0.3">
      <c r="A102" s="60" t="s">
        <v>48</v>
      </c>
      <c r="B102" s="63"/>
      <c r="C102" s="61">
        <v>2123</v>
      </c>
      <c r="D102" s="61">
        <v>2123</v>
      </c>
      <c r="E102" s="63"/>
      <c r="F102" s="63"/>
      <c r="G102" s="63"/>
    </row>
    <row r="103" spans="1:7" ht="40.200000000000003" x14ac:dyDescent="0.3">
      <c r="A103" s="60" t="s">
        <v>52</v>
      </c>
      <c r="B103" s="63"/>
      <c r="C103" s="62">
        <v>265</v>
      </c>
      <c r="D103" s="62">
        <v>265</v>
      </c>
      <c r="E103" s="63"/>
      <c r="F103" s="63"/>
      <c r="G103" s="63"/>
    </row>
    <row r="104" spans="1:7" ht="27" x14ac:dyDescent="0.3">
      <c r="A104" s="67" t="s">
        <v>201</v>
      </c>
      <c r="B104" s="77"/>
      <c r="C104" s="68">
        <v>1863</v>
      </c>
      <c r="D104" s="68">
        <v>1863</v>
      </c>
      <c r="E104" s="69">
        <v>530.44000000000005</v>
      </c>
      <c r="F104" s="77"/>
      <c r="G104" s="77">
        <v>28.47</v>
      </c>
    </row>
    <row r="105" spans="1:7" ht="27" x14ac:dyDescent="0.3">
      <c r="A105" s="53" t="s">
        <v>61</v>
      </c>
      <c r="B105" s="54"/>
      <c r="C105" s="55">
        <v>1863</v>
      </c>
      <c r="D105" s="55">
        <v>1863</v>
      </c>
      <c r="E105" s="56">
        <v>530.44000000000005</v>
      </c>
      <c r="F105" s="54"/>
      <c r="G105" s="54">
        <v>28.47</v>
      </c>
    </row>
    <row r="106" spans="1:7" ht="27" x14ac:dyDescent="0.3">
      <c r="A106" s="70" t="s">
        <v>32</v>
      </c>
      <c r="B106" s="78"/>
      <c r="C106" s="71">
        <v>1863</v>
      </c>
      <c r="D106" s="71">
        <v>1863</v>
      </c>
      <c r="E106" s="72">
        <v>530.44000000000005</v>
      </c>
      <c r="F106" s="78"/>
      <c r="G106" s="78"/>
    </row>
    <row r="107" spans="1:7" x14ac:dyDescent="0.3">
      <c r="A107" s="60" t="s">
        <v>48</v>
      </c>
      <c r="B107" s="63"/>
      <c r="C107" s="61">
        <v>1863</v>
      </c>
      <c r="D107" s="61">
        <v>1863</v>
      </c>
      <c r="E107" s="62">
        <v>530.44000000000005</v>
      </c>
      <c r="F107" s="63"/>
      <c r="G107" s="63"/>
    </row>
    <row r="108" spans="1:7" ht="27" x14ac:dyDescent="0.3">
      <c r="A108" s="73" t="s">
        <v>109</v>
      </c>
      <c r="B108" s="75"/>
      <c r="C108" s="75"/>
      <c r="D108" s="75"/>
      <c r="E108" s="76">
        <v>530.44000000000005</v>
      </c>
      <c r="F108" s="75"/>
      <c r="G108" s="75"/>
    </row>
    <row r="109" spans="1:7" ht="27" x14ac:dyDescent="0.3">
      <c r="A109" s="53" t="s">
        <v>110</v>
      </c>
      <c r="B109" s="54"/>
      <c r="C109" s="54"/>
      <c r="D109" s="54"/>
      <c r="E109" s="56">
        <v>530.44000000000005</v>
      </c>
      <c r="F109" s="54"/>
      <c r="G109" s="54"/>
    </row>
    <row r="110" spans="1:7" s="43" customFormat="1" ht="27" x14ac:dyDescent="0.3">
      <c r="A110" s="67" t="s">
        <v>152</v>
      </c>
      <c r="B110" s="69">
        <v>64.760000000000005</v>
      </c>
      <c r="C110" s="68">
        <v>2031</v>
      </c>
      <c r="D110" s="68">
        <v>2031</v>
      </c>
      <c r="E110" s="69">
        <v>19.13</v>
      </c>
      <c r="F110" s="69">
        <v>29.54</v>
      </c>
      <c r="G110" s="69">
        <v>0.94</v>
      </c>
    </row>
    <row r="111" spans="1:7" s="43" customFormat="1" ht="27" x14ac:dyDescent="0.3">
      <c r="A111" s="53" t="s">
        <v>61</v>
      </c>
      <c r="B111" s="56">
        <v>64.760000000000005</v>
      </c>
      <c r="C111" s="55">
        <v>2031</v>
      </c>
      <c r="D111" s="55">
        <v>2031</v>
      </c>
      <c r="E111" s="56">
        <v>19.13</v>
      </c>
      <c r="F111" s="56">
        <v>29.54</v>
      </c>
      <c r="G111" s="56">
        <v>0.94</v>
      </c>
    </row>
    <row r="112" spans="1:7" ht="27" x14ac:dyDescent="0.3">
      <c r="A112" s="70" t="s">
        <v>38</v>
      </c>
      <c r="B112" s="72">
        <v>64.760000000000005</v>
      </c>
      <c r="C112" s="71">
        <v>2031</v>
      </c>
      <c r="D112" s="71">
        <v>2031</v>
      </c>
      <c r="E112" s="72">
        <v>19.13</v>
      </c>
      <c r="F112" s="72">
        <v>29.54</v>
      </c>
      <c r="G112" s="72"/>
    </row>
    <row r="113" spans="1:7" x14ac:dyDescent="0.3">
      <c r="A113" s="60" t="s">
        <v>48</v>
      </c>
      <c r="B113" s="62">
        <v>64.760000000000005</v>
      </c>
      <c r="C113" s="61">
        <v>2031</v>
      </c>
      <c r="D113" s="61">
        <v>2031</v>
      </c>
      <c r="E113" s="62">
        <v>19.13</v>
      </c>
      <c r="F113" s="62">
        <v>29.54</v>
      </c>
      <c r="G113" s="62"/>
    </row>
    <row r="114" spans="1:7" ht="27" x14ac:dyDescent="0.3">
      <c r="A114" s="73" t="s">
        <v>104</v>
      </c>
      <c r="B114" s="76">
        <v>64.760000000000005</v>
      </c>
      <c r="C114" s="75"/>
      <c r="D114" s="75"/>
      <c r="E114" s="75"/>
      <c r="F114" s="75"/>
      <c r="G114" s="75"/>
    </row>
    <row r="115" spans="1:7" x14ac:dyDescent="0.3">
      <c r="A115" s="53" t="s">
        <v>105</v>
      </c>
      <c r="B115" s="56">
        <v>64.760000000000005</v>
      </c>
      <c r="C115" s="54"/>
      <c r="D115" s="54"/>
      <c r="E115" s="54"/>
      <c r="F115" s="54"/>
      <c r="G115" s="54"/>
    </row>
    <row r="116" spans="1:7" x14ac:dyDescent="0.3">
      <c r="A116" s="73" t="s">
        <v>116</v>
      </c>
      <c r="B116" s="75"/>
      <c r="C116" s="75"/>
      <c r="D116" s="75"/>
      <c r="E116" s="76">
        <v>19.13</v>
      </c>
      <c r="F116" s="75"/>
      <c r="G116" s="75"/>
    </row>
    <row r="117" spans="1:7" x14ac:dyDescent="0.3">
      <c r="A117" s="53" t="s">
        <v>124</v>
      </c>
      <c r="B117" s="54"/>
      <c r="C117" s="54"/>
      <c r="D117" s="54"/>
      <c r="E117" s="56">
        <v>19.13</v>
      </c>
      <c r="F117" s="54"/>
      <c r="G117" s="54"/>
    </row>
    <row r="118" spans="1:7" ht="27" x14ac:dyDescent="0.3">
      <c r="A118" s="67" t="s">
        <v>153</v>
      </c>
      <c r="B118" s="69">
        <v>807.79</v>
      </c>
      <c r="C118" s="68">
        <v>18757.66</v>
      </c>
      <c r="D118" s="68">
        <v>18757.66</v>
      </c>
      <c r="E118" s="68">
        <v>3425.95</v>
      </c>
      <c r="F118" s="69">
        <v>424.11</v>
      </c>
      <c r="G118" s="69">
        <v>18.260000000000002</v>
      </c>
    </row>
    <row r="119" spans="1:7" ht="27" x14ac:dyDescent="0.3">
      <c r="A119" s="53" t="s">
        <v>61</v>
      </c>
      <c r="B119" s="56">
        <v>807.79</v>
      </c>
      <c r="C119" s="55">
        <v>18757.66</v>
      </c>
      <c r="D119" s="55">
        <v>18757.66</v>
      </c>
      <c r="E119" s="55">
        <v>3425.95</v>
      </c>
      <c r="F119" s="56">
        <v>424.11</v>
      </c>
      <c r="G119" s="56">
        <v>18.260000000000002</v>
      </c>
    </row>
    <row r="120" spans="1:7" ht="27" x14ac:dyDescent="0.3">
      <c r="A120" s="70" t="s">
        <v>32</v>
      </c>
      <c r="B120" s="72">
        <v>807.79</v>
      </c>
      <c r="C120" s="71">
        <v>18757.66</v>
      </c>
      <c r="D120" s="71">
        <v>18757.66</v>
      </c>
      <c r="E120" s="71">
        <v>3425.95</v>
      </c>
      <c r="F120" s="72">
        <v>424.11</v>
      </c>
      <c r="G120" s="72">
        <v>18.260000000000002</v>
      </c>
    </row>
    <row r="121" spans="1:7" x14ac:dyDescent="0.3">
      <c r="A121" s="60" t="s">
        <v>47</v>
      </c>
      <c r="B121" s="63"/>
      <c r="C121" s="61">
        <v>3674</v>
      </c>
      <c r="D121" s="61">
        <v>3674</v>
      </c>
      <c r="E121" s="62">
        <v>265.45</v>
      </c>
      <c r="F121" s="63"/>
      <c r="G121" s="63">
        <v>7.23</v>
      </c>
    </row>
    <row r="122" spans="1:7" x14ac:dyDescent="0.3">
      <c r="A122" s="73" t="s">
        <v>97</v>
      </c>
      <c r="B122" s="75"/>
      <c r="C122" s="75"/>
      <c r="D122" s="75"/>
      <c r="E122" s="76">
        <v>227.85</v>
      </c>
      <c r="F122" s="75"/>
      <c r="G122" s="75"/>
    </row>
    <row r="123" spans="1:7" x14ac:dyDescent="0.3">
      <c r="A123" s="53" t="s">
        <v>98</v>
      </c>
      <c r="B123" s="54"/>
      <c r="C123" s="54"/>
      <c r="D123" s="54"/>
      <c r="E123" s="56">
        <v>227.85</v>
      </c>
      <c r="F123" s="54"/>
      <c r="G123" s="54"/>
    </row>
    <row r="124" spans="1:7" x14ac:dyDescent="0.3">
      <c r="A124" s="73" t="s">
        <v>101</v>
      </c>
      <c r="B124" s="75"/>
      <c r="C124" s="75"/>
      <c r="D124" s="75"/>
      <c r="E124" s="76">
        <v>37.6</v>
      </c>
      <c r="F124" s="75"/>
      <c r="G124" s="75"/>
    </row>
    <row r="125" spans="1:7" ht="27" x14ac:dyDescent="0.3">
      <c r="A125" s="53" t="s">
        <v>102</v>
      </c>
      <c r="B125" s="54"/>
      <c r="C125" s="54"/>
      <c r="D125" s="54"/>
      <c r="E125" s="56">
        <v>37.6</v>
      </c>
      <c r="F125" s="54"/>
      <c r="G125" s="54"/>
    </row>
    <row r="126" spans="1:7" x14ac:dyDescent="0.3">
      <c r="A126" s="60" t="s">
        <v>48</v>
      </c>
      <c r="B126" s="62">
        <v>807.79</v>
      </c>
      <c r="C126" s="61">
        <v>4783</v>
      </c>
      <c r="D126" s="61">
        <v>4783</v>
      </c>
      <c r="E126" s="61">
        <v>2340.39</v>
      </c>
      <c r="F126" s="62">
        <v>289.73</v>
      </c>
      <c r="G126" s="62">
        <v>48.93</v>
      </c>
    </row>
    <row r="127" spans="1:7" ht="27" x14ac:dyDescent="0.3">
      <c r="A127" s="73" t="s">
        <v>104</v>
      </c>
      <c r="B127" s="76">
        <v>43.03</v>
      </c>
      <c r="C127" s="75"/>
      <c r="D127" s="75"/>
      <c r="E127" s="76">
        <v>387.94</v>
      </c>
      <c r="F127" s="76">
        <v>901.56</v>
      </c>
      <c r="G127" s="76"/>
    </row>
    <row r="128" spans="1:7" x14ac:dyDescent="0.3">
      <c r="A128" s="53" t="s">
        <v>105</v>
      </c>
      <c r="B128" s="56">
        <v>43.03</v>
      </c>
      <c r="C128" s="54"/>
      <c r="D128" s="54"/>
      <c r="E128" s="56">
        <v>123.94</v>
      </c>
      <c r="F128" s="56">
        <v>288.02999999999997</v>
      </c>
      <c r="G128" s="56"/>
    </row>
    <row r="129" spans="1:7" ht="27" x14ac:dyDescent="0.3">
      <c r="A129" s="53" t="s">
        <v>108</v>
      </c>
      <c r="B129" s="54"/>
      <c r="C129" s="54"/>
      <c r="D129" s="54"/>
      <c r="E129" s="56">
        <v>264</v>
      </c>
      <c r="F129" s="54"/>
      <c r="G129" s="54"/>
    </row>
    <row r="130" spans="1:7" x14ac:dyDescent="0.3">
      <c r="A130" s="73" t="s">
        <v>116</v>
      </c>
      <c r="B130" s="76">
        <v>764.76</v>
      </c>
      <c r="C130" s="75"/>
      <c r="D130" s="75"/>
      <c r="E130" s="74">
        <v>1952.45</v>
      </c>
      <c r="F130" s="76">
        <v>255.3</v>
      </c>
      <c r="G130" s="76"/>
    </row>
    <row r="131" spans="1:7" ht="27" x14ac:dyDescent="0.3">
      <c r="A131" s="53" t="s">
        <v>117</v>
      </c>
      <c r="B131" s="56">
        <v>559.04</v>
      </c>
      <c r="C131" s="54"/>
      <c r="D131" s="54"/>
      <c r="E131" s="56">
        <v>625.4</v>
      </c>
      <c r="F131" s="56">
        <v>111.87</v>
      </c>
      <c r="G131" s="56"/>
    </row>
    <row r="132" spans="1:7" ht="27" x14ac:dyDescent="0.3">
      <c r="A132" s="53" t="s">
        <v>121</v>
      </c>
      <c r="B132" s="56">
        <v>205.72</v>
      </c>
      <c r="C132" s="54"/>
      <c r="D132" s="54"/>
      <c r="E132" s="54"/>
      <c r="F132" s="54"/>
      <c r="G132" s="54"/>
    </row>
    <row r="133" spans="1:7" s="43" customFormat="1" x14ac:dyDescent="0.3">
      <c r="A133" s="53" t="s">
        <v>124</v>
      </c>
      <c r="B133" s="54"/>
      <c r="C133" s="54"/>
      <c r="D133" s="54"/>
      <c r="E133" s="55">
        <v>1327.05</v>
      </c>
      <c r="F133" s="54"/>
      <c r="G133" s="54"/>
    </row>
    <row r="134" spans="1:7" s="43" customFormat="1" ht="40.200000000000003" x14ac:dyDescent="0.3">
      <c r="A134" s="60" t="s">
        <v>50</v>
      </c>
      <c r="B134" s="63"/>
      <c r="C134" s="61">
        <v>1593</v>
      </c>
      <c r="D134" s="61">
        <v>1593</v>
      </c>
      <c r="E134" s="62">
        <v>57.45</v>
      </c>
      <c r="F134" s="63"/>
      <c r="G134" s="63">
        <v>3.61</v>
      </c>
    </row>
    <row r="135" spans="1:7" ht="40.200000000000003" x14ac:dyDescent="0.3">
      <c r="A135" s="73" t="s">
        <v>134</v>
      </c>
      <c r="B135" s="75"/>
      <c r="C135" s="75"/>
      <c r="D135" s="75"/>
      <c r="E135" s="76">
        <v>57.45</v>
      </c>
      <c r="F135" s="75"/>
      <c r="G135" s="75"/>
    </row>
    <row r="136" spans="1:7" ht="27" x14ac:dyDescent="0.3">
      <c r="A136" s="53" t="s">
        <v>135</v>
      </c>
      <c r="B136" s="54"/>
      <c r="C136" s="54"/>
      <c r="D136" s="54"/>
      <c r="E136" s="56">
        <v>57.45</v>
      </c>
      <c r="F136" s="54"/>
      <c r="G136" s="54"/>
    </row>
    <row r="137" spans="1:7" x14ac:dyDescent="0.3">
      <c r="A137" s="60" t="s">
        <v>51</v>
      </c>
      <c r="B137" s="63"/>
      <c r="C137" s="62">
        <v>762.66</v>
      </c>
      <c r="D137" s="62">
        <v>762.66</v>
      </c>
      <c r="E137" s="62">
        <v>762.66</v>
      </c>
      <c r="F137" s="63"/>
      <c r="G137" s="63"/>
    </row>
    <row r="138" spans="1:7" x14ac:dyDescent="0.3">
      <c r="A138" s="73" t="s">
        <v>136</v>
      </c>
      <c r="B138" s="75"/>
      <c r="C138" s="75"/>
      <c r="D138" s="75"/>
      <c r="E138" s="76">
        <v>762.66</v>
      </c>
      <c r="F138" s="75"/>
      <c r="G138" s="75">
        <v>100</v>
      </c>
    </row>
    <row r="139" spans="1:7" x14ac:dyDescent="0.3">
      <c r="A139" s="53" t="s">
        <v>137</v>
      </c>
      <c r="B139" s="54"/>
      <c r="C139" s="54"/>
      <c r="D139" s="54"/>
      <c r="E139" s="56">
        <v>762.66</v>
      </c>
      <c r="F139" s="54"/>
      <c r="G139" s="54"/>
    </row>
    <row r="140" spans="1:7" ht="40.200000000000003" x14ac:dyDescent="0.3">
      <c r="A140" s="60" t="s">
        <v>52</v>
      </c>
      <c r="B140" s="63"/>
      <c r="C140" s="61">
        <v>7945</v>
      </c>
      <c r="D140" s="61">
        <v>7945</v>
      </c>
      <c r="E140" s="63"/>
      <c r="F140" s="63"/>
      <c r="G140" s="63"/>
    </row>
    <row r="141" spans="1:7" ht="27" x14ac:dyDescent="0.3">
      <c r="A141" s="67" t="s">
        <v>154</v>
      </c>
      <c r="B141" s="77"/>
      <c r="C141" s="69">
        <v>13</v>
      </c>
      <c r="D141" s="69">
        <v>13</v>
      </c>
      <c r="E141" s="77"/>
      <c r="F141" s="77"/>
      <c r="G141" s="77"/>
    </row>
    <row r="142" spans="1:7" ht="27" x14ac:dyDescent="0.3">
      <c r="A142" s="53" t="s">
        <v>61</v>
      </c>
      <c r="B142" s="54"/>
      <c r="C142" s="56">
        <v>13</v>
      </c>
      <c r="D142" s="56">
        <v>13</v>
      </c>
      <c r="E142" s="54"/>
      <c r="F142" s="54"/>
      <c r="G142" s="54"/>
    </row>
    <row r="143" spans="1:7" s="43" customFormat="1" ht="27" x14ac:dyDescent="0.3">
      <c r="A143" s="70" t="s">
        <v>36</v>
      </c>
      <c r="B143" s="78"/>
      <c r="C143" s="72">
        <v>13</v>
      </c>
      <c r="D143" s="72">
        <v>13</v>
      </c>
      <c r="E143" s="78"/>
      <c r="F143" s="78"/>
      <c r="G143" s="78"/>
    </row>
    <row r="144" spans="1:7" s="43" customFormat="1" x14ac:dyDescent="0.3">
      <c r="A144" s="60" t="s">
        <v>49</v>
      </c>
      <c r="B144" s="63"/>
      <c r="C144" s="62">
        <v>13</v>
      </c>
      <c r="D144" s="62">
        <v>13</v>
      </c>
      <c r="E144" s="63"/>
      <c r="F144" s="63"/>
      <c r="G144" s="63"/>
    </row>
    <row r="145" spans="1:7" ht="27" x14ac:dyDescent="0.3">
      <c r="A145" s="67" t="s">
        <v>202</v>
      </c>
      <c r="B145" s="69">
        <v>863.14</v>
      </c>
      <c r="C145" s="68">
        <v>1705</v>
      </c>
      <c r="D145" s="68">
        <v>1705</v>
      </c>
      <c r="E145" s="68">
        <v>1083.25</v>
      </c>
      <c r="F145" s="69">
        <v>125.5</v>
      </c>
      <c r="G145" s="69">
        <v>63.53</v>
      </c>
    </row>
    <row r="146" spans="1:7" ht="27" x14ac:dyDescent="0.3">
      <c r="A146" s="53" t="s">
        <v>61</v>
      </c>
      <c r="B146" s="56">
        <v>863.14</v>
      </c>
      <c r="C146" s="55">
        <v>1705</v>
      </c>
      <c r="D146" s="55">
        <v>1705</v>
      </c>
      <c r="E146" s="55">
        <v>1083.25</v>
      </c>
      <c r="F146" s="56">
        <v>125.5</v>
      </c>
      <c r="G146" s="56">
        <v>63.53</v>
      </c>
    </row>
    <row r="147" spans="1:7" s="43" customFormat="1" x14ac:dyDescent="0.3">
      <c r="A147" s="70" t="s">
        <v>198</v>
      </c>
      <c r="B147" s="72">
        <v>863.14</v>
      </c>
      <c r="C147" s="71">
        <v>1705</v>
      </c>
      <c r="D147" s="71">
        <v>1705</v>
      </c>
      <c r="E147" s="71">
        <v>1083.25</v>
      </c>
      <c r="F147" s="72">
        <v>125.5</v>
      </c>
      <c r="G147" s="72"/>
    </row>
    <row r="148" spans="1:7" s="43" customFormat="1" x14ac:dyDescent="0.3">
      <c r="A148" s="60" t="s">
        <v>48</v>
      </c>
      <c r="B148" s="62">
        <v>863.14</v>
      </c>
      <c r="C148" s="61">
        <v>1705</v>
      </c>
      <c r="D148" s="61">
        <v>1705</v>
      </c>
      <c r="E148" s="61">
        <v>1083.25</v>
      </c>
      <c r="F148" s="62">
        <v>125.5</v>
      </c>
      <c r="G148" s="62"/>
    </row>
    <row r="149" spans="1:7" ht="27" x14ac:dyDescent="0.3">
      <c r="A149" s="73" t="s">
        <v>109</v>
      </c>
      <c r="B149" s="76">
        <v>863.14</v>
      </c>
      <c r="C149" s="75"/>
      <c r="D149" s="75"/>
      <c r="E149" s="74">
        <v>1083.25</v>
      </c>
      <c r="F149" s="76">
        <v>125.5</v>
      </c>
      <c r="G149" s="76"/>
    </row>
    <row r="150" spans="1:7" x14ac:dyDescent="0.3">
      <c r="A150" s="53" t="s">
        <v>111</v>
      </c>
      <c r="B150" s="56">
        <v>863.14</v>
      </c>
      <c r="C150" s="54"/>
      <c r="D150" s="54"/>
      <c r="E150" s="55">
        <v>1083.25</v>
      </c>
      <c r="F150" s="56">
        <v>125.5</v>
      </c>
      <c r="G150" s="56"/>
    </row>
    <row r="151" spans="1:7" ht="27" x14ac:dyDescent="0.3">
      <c r="A151" s="64" t="s">
        <v>203</v>
      </c>
      <c r="B151" s="65">
        <v>14809.36</v>
      </c>
      <c r="C151" s="65">
        <v>27900</v>
      </c>
      <c r="D151" s="65">
        <v>27900</v>
      </c>
      <c r="E151" s="65">
        <v>4304.1899999999996</v>
      </c>
      <c r="F151" s="66">
        <v>29.06</v>
      </c>
      <c r="G151" s="66">
        <v>15.43</v>
      </c>
    </row>
    <row r="152" spans="1:7" ht="27" x14ac:dyDescent="0.3">
      <c r="A152" s="67" t="s">
        <v>204</v>
      </c>
      <c r="B152" s="68">
        <v>14809.36</v>
      </c>
      <c r="C152" s="68">
        <v>27900</v>
      </c>
      <c r="D152" s="68">
        <v>27900</v>
      </c>
      <c r="E152" s="68">
        <v>4304.1899999999996</v>
      </c>
      <c r="F152" s="69">
        <v>29.06</v>
      </c>
      <c r="G152" s="69">
        <v>15.43</v>
      </c>
    </row>
    <row r="153" spans="1:7" ht="27" x14ac:dyDescent="0.3">
      <c r="A153" s="53" t="s">
        <v>61</v>
      </c>
      <c r="B153" s="55">
        <v>14809.36</v>
      </c>
      <c r="C153" s="55">
        <v>27900</v>
      </c>
      <c r="D153" s="55">
        <v>27900</v>
      </c>
      <c r="E153" s="55">
        <v>4304.1899999999996</v>
      </c>
      <c r="F153" s="56">
        <v>29.06</v>
      </c>
      <c r="G153" s="56">
        <v>16.190000000000001</v>
      </c>
    </row>
    <row r="154" spans="1:7" x14ac:dyDescent="0.3">
      <c r="A154" s="70" t="s">
        <v>43</v>
      </c>
      <c r="B154" s="78"/>
      <c r="C154" s="71">
        <v>3200</v>
      </c>
      <c r="D154" s="71">
        <v>3200</v>
      </c>
      <c r="E154" s="72">
        <v>203.2</v>
      </c>
      <c r="F154" s="78"/>
      <c r="G154" s="78"/>
    </row>
    <row r="155" spans="1:7" x14ac:dyDescent="0.3">
      <c r="A155" s="60" t="s">
        <v>47</v>
      </c>
      <c r="B155" s="63"/>
      <c r="C155" s="61">
        <v>2900</v>
      </c>
      <c r="D155" s="61">
        <v>2900</v>
      </c>
      <c r="E155" s="62">
        <v>187.94</v>
      </c>
      <c r="F155" s="63"/>
      <c r="G155" s="63"/>
    </row>
    <row r="156" spans="1:7" x14ac:dyDescent="0.3">
      <c r="A156" s="73" t="s">
        <v>97</v>
      </c>
      <c r="B156" s="75"/>
      <c r="C156" s="75"/>
      <c r="D156" s="75"/>
      <c r="E156" s="76">
        <v>132.83000000000001</v>
      </c>
      <c r="F156" s="75"/>
      <c r="G156" s="75"/>
    </row>
    <row r="157" spans="1:7" x14ac:dyDescent="0.3">
      <c r="A157" s="53" t="s">
        <v>98</v>
      </c>
      <c r="B157" s="54"/>
      <c r="C157" s="54"/>
      <c r="D157" s="54"/>
      <c r="E157" s="56">
        <v>132.83000000000001</v>
      </c>
      <c r="F157" s="54"/>
      <c r="G157" s="54"/>
    </row>
    <row r="158" spans="1:7" ht="27" x14ac:dyDescent="0.3">
      <c r="A158" s="73" t="s">
        <v>99</v>
      </c>
      <c r="B158" s="75"/>
      <c r="C158" s="75"/>
      <c r="D158" s="75"/>
      <c r="E158" s="76">
        <v>33.19</v>
      </c>
      <c r="F158" s="75"/>
      <c r="G158" s="75"/>
    </row>
    <row r="159" spans="1:7" ht="27" x14ac:dyDescent="0.3">
      <c r="A159" s="53" t="s">
        <v>100</v>
      </c>
      <c r="B159" s="54"/>
      <c r="C159" s="54"/>
      <c r="D159" s="54"/>
      <c r="E159" s="56">
        <v>33.19</v>
      </c>
      <c r="F159" s="54"/>
      <c r="G159" s="54"/>
    </row>
    <row r="160" spans="1:7" x14ac:dyDescent="0.3">
      <c r="A160" s="73" t="s">
        <v>101</v>
      </c>
      <c r="B160" s="75"/>
      <c r="C160" s="75"/>
      <c r="D160" s="75"/>
      <c r="E160" s="76">
        <v>21.92</v>
      </c>
      <c r="F160" s="75"/>
      <c r="G160" s="75"/>
    </row>
    <row r="161" spans="1:7" ht="27" x14ac:dyDescent="0.3">
      <c r="A161" s="53" t="s">
        <v>102</v>
      </c>
      <c r="B161" s="54"/>
      <c r="C161" s="54"/>
      <c r="D161" s="54"/>
      <c r="E161" s="56">
        <v>21.92</v>
      </c>
      <c r="F161" s="54"/>
      <c r="G161" s="54"/>
    </row>
    <row r="162" spans="1:7" x14ac:dyDescent="0.3">
      <c r="A162" s="60" t="s">
        <v>48</v>
      </c>
      <c r="B162" s="63"/>
      <c r="C162" s="62">
        <v>300</v>
      </c>
      <c r="D162" s="62">
        <v>300</v>
      </c>
      <c r="E162" s="62">
        <v>15.26</v>
      </c>
      <c r="F162" s="63"/>
      <c r="G162" s="63">
        <v>9.08</v>
      </c>
    </row>
    <row r="163" spans="1:7" ht="27" x14ac:dyDescent="0.3">
      <c r="A163" s="73" t="s">
        <v>104</v>
      </c>
      <c r="B163" s="75"/>
      <c r="C163" s="75"/>
      <c r="D163" s="75"/>
      <c r="E163" s="76">
        <v>15.26</v>
      </c>
      <c r="F163" s="75"/>
      <c r="G163" s="75"/>
    </row>
    <row r="164" spans="1:7" ht="27" x14ac:dyDescent="0.3">
      <c r="A164" s="53" t="s">
        <v>106</v>
      </c>
      <c r="B164" s="54"/>
      <c r="C164" s="54"/>
      <c r="D164" s="54"/>
      <c r="E164" s="56">
        <v>15.26</v>
      </c>
      <c r="F164" s="54"/>
      <c r="G164" s="54"/>
    </row>
    <row r="165" spans="1:7" x14ac:dyDescent="0.3">
      <c r="A165" s="70" t="s">
        <v>44</v>
      </c>
      <c r="B165" s="71">
        <v>2221.4</v>
      </c>
      <c r="C165" s="71">
        <v>5008</v>
      </c>
      <c r="D165" s="71">
        <v>5008</v>
      </c>
      <c r="E165" s="72">
        <v>615.14</v>
      </c>
      <c r="F165" s="72">
        <v>27.69</v>
      </c>
      <c r="G165" s="72"/>
    </row>
    <row r="166" spans="1:7" x14ac:dyDescent="0.3">
      <c r="A166" s="60" t="s">
        <v>47</v>
      </c>
      <c r="B166" s="61">
        <v>2066.12</v>
      </c>
      <c r="C166" s="61">
        <v>4599</v>
      </c>
      <c r="D166" s="61">
        <v>4599</v>
      </c>
      <c r="E166" s="62">
        <v>576.54</v>
      </c>
      <c r="F166" s="62">
        <v>27.9</v>
      </c>
      <c r="G166" s="62"/>
    </row>
    <row r="167" spans="1:7" x14ac:dyDescent="0.3">
      <c r="A167" s="73" t="s">
        <v>97</v>
      </c>
      <c r="B167" s="74">
        <v>1709.41</v>
      </c>
      <c r="C167" s="75"/>
      <c r="D167" s="75"/>
      <c r="E167" s="76">
        <v>469.25</v>
      </c>
      <c r="F167" s="76">
        <v>27.45</v>
      </c>
      <c r="G167" s="76"/>
    </row>
    <row r="168" spans="1:7" x14ac:dyDescent="0.3">
      <c r="A168" s="53" t="s">
        <v>98</v>
      </c>
      <c r="B168" s="55">
        <v>1709.41</v>
      </c>
      <c r="C168" s="54"/>
      <c r="D168" s="54"/>
      <c r="E168" s="56">
        <v>469.25</v>
      </c>
      <c r="F168" s="56">
        <v>27.45</v>
      </c>
      <c r="G168" s="56"/>
    </row>
    <row r="169" spans="1:7" ht="27" x14ac:dyDescent="0.3">
      <c r="A169" s="73" t="s">
        <v>99</v>
      </c>
      <c r="B169" s="76">
        <v>74.66</v>
      </c>
      <c r="C169" s="75"/>
      <c r="D169" s="75"/>
      <c r="E169" s="76">
        <v>29.86</v>
      </c>
      <c r="F169" s="76">
        <v>39.99</v>
      </c>
      <c r="G169" s="76"/>
    </row>
    <row r="170" spans="1:7" ht="27" x14ac:dyDescent="0.3">
      <c r="A170" s="53" t="s">
        <v>100</v>
      </c>
      <c r="B170" s="56">
        <v>74.66</v>
      </c>
      <c r="C170" s="54"/>
      <c r="D170" s="54"/>
      <c r="E170" s="56">
        <v>29.86</v>
      </c>
      <c r="F170" s="56">
        <v>39.99</v>
      </c>
      <c r="G170" s="56"/>
    </row>
    <row r="171" spans="1:7" x14ac:dyDescent="0.3">
      <c r="A171" s="73" t="s">
        <v>101</v>
      </c>
      <c r="B171" s="76">
        <v>282.05</v>
      </c>
      <c r="C171" s="75"/>
      <c r="D171" s="75"/>
      <c r="E171" s="76">
        <v>77.430000000000007</v>
      </c>
      <c r="F171" s="76">
        <v>27.45</v>
      </c>
      <c r="G171" s="76"/>
    </row>
    <row r="172" spans="1:7" ht="27" x14ac:dyDescent="0.3">
      <c r="A172" s="53" t="s">
        <v>102</v>
      </c>
      <c r="B172" s="56">
        <v>282.05</v>
      </c>
      <c r="C172" s="54"/>
      <c r="D172" s="54"/>
      <c r="E172" s="56">
        <v>77.430000000000007</v>
      </c>
      <c r="F172" s="56">
        <v>27.45</v>
      </c>
      <c r="G172" s="56"/>
    </row>
    <row r="173" spans="1:7" x14ac:dyDescent="0.3">
      <c r="A173" s="60" t="s">
        <v>48</v>
      </c>
      <c r="B173" s="62">
        <v>155.28</v>
      </c>
      <c r="C173" s="62">
        <v>409</v>
      </c>
      <c r="D173" s="62">
        <v>409</v>
      </c>
      <c r="E173" s="62">
        <v>38.6</v>
      </c>
      <c r="F173" s="62">
        <v>24.86</v>
      </c>
      <c r="G173" s="62"/>
    </row>
    <row r="174" spans="1:7" ht="27" x14ac:dyDescent="0.3">
      <c r="A174" s="73" t="s">
        <v>104</v>
      </c>
      <c r="B174" s="76">
        <v>155.28</v>
      </c>
      <c r="C174" s="75"/>
      <c r="D174" s="75"/>
      <c r="E174" s="76">
        <v>38.6</v>
      </c>
      <c r="F174" s="76">
        <v>24.86</v>
      </c>
      <c r="G174" s="76"/>
    </row>
    <row r="175" spans="1:7" x14ac:dyDescent="0.3">
      <c r="A175" s="53" t="s">
        <v>105</v>
      </c>
      <c r="B175" s="56">
        <v>11.94</v>
      </c>
      <c r="C175" s="54"/>
      <c r="D175" s="54"/>
      <c r="E175" s="54"/>
      <c r="F175" s="54"/>
      <c r="G175" s="54"/>
    </row>
    <row r="176" spans="1:7" ht="27" x14ac:dyDescent="0.3">
      <c r="A176" s="53" t="s">
        <v>106</v>
      </c>
      <c r="B176" s="56">
        <v>143.34</v>
      </c>
      <c r="C176" s="54"/>
      <c r="D176" s="54"/>
      <c r="E176" s="56">
        <v>38.6</v>
      </c>
      <c r="F176" s="56">
        <v>26.93</v>
      </c>
      <c r="G176" s="56"/>
    </row>
    <row r="177" spans="1:7" x14ac:dyDescent="0.3">
      <c r="A177" s="70" t="s">
        <v>198</v>
      </c>
      <c r="B177" s="71">
        <v>12587.96</v>
      </c>
      <c r="C177" s="71">
        <v>19692</v>
      </c>
      <c r="D177" s="71">
        <v>19692</v>
      </c>
      <c r="E177" s="71">
        <v>3485.85</v>
      </c>
      <c r="F177" s="72">
        <v>27.69</v>
      </c>
      <c r="G177" s="72"/>
    </row>
    <row r="178" spans="1:7" x14ac:dyDescent="0.3">
      <c r="A178" s="60" t="s">
        <v>47</v>
      </c>
      <c r="B178" s="61">
        <v>11708.02</v>
      </c>
      <c r="C178" s="61">
        <v>17400</v>
      </c>
      <c r="D178" s="61">
        <v>17400</v>
      </c>
      <c r="E178" s="61">
        <v>3267.08</v>
      </c>
      <c r="F178" s="62">
        <v>27.9</v>
      </c>
      <c r="G178" s="62"/>
    </row>
    <row r="179" spans="1:7" x14ac:dyDescent="0.3">
      <c r="A179" s="73" t="s">
        <v>97</v>
      </c>
      <c r="B179" s="74">
        <v>9686.67</v>
      </c>
      <c r="C179" s="75"/>
      <c r="D179" s="75"/>
      <c r="E179" s="74">
        <v>2659.11</v>
      </c>
      <c r="F179" s="76">
        <v>27.45</v>
      </c>
      <c r="G179" s="76"/>
    </row>
    <row r="180" spans="1:7" x14ac:dyDescent="0.3">
      <c r="A180" s="53" t="s">
        <v>98</v>
      </c>
      <c r="B180" s="55">
        <v>9686.67</v>
      </c>
      <c r="C180" s="54"/>
      <c r="D180" s="54"/>
      <c r="E180" s="55">
        <v>2659.11</v>
      </c>
      <c r="F180" s="56">
        <v>27.45</v>
      </c>
      <c r="G180" s="56"/>
    </row>
    <row r="181" spans="1:7" s="43" customFormat="1" ht="27" x14ac:dyDescent="0.3">
      <c r="A181" s="73" t="s">
        <v>99</v>
      </c>
      <c r="B181" s="76">
        <v>423.05</v>
      </c>
      <c r="C181" s="75"/>
      <c r="D181" s="75"/>
      <c r="E181" s="76">
        <v>169.22</v>
      </c>
      <c r="F181" s="76">
        <v>40</v>
      </c>
      <c r="G181" s="76"/>
    </row>
    <row r="182" spans="1:7" s="43" customFormat="1" ht="27" x14ac:dyDescent="0.3">
      <c r="A182" s="53" t="s">
        <v>100</v>
      </c>
      <c r="B182" s="56">
        <v>423.05</v>
      </c>
      <c r="C182" s="54"/>
      <c r="D182" s="54"/>
      <c r="E182" s="56">
        <v>169.22</v>
      </c>
      <c r="F182" s="56">
        <v>40</v>
      </c>
      <c r="G182" s="56"/>
    </row>
    <row r="183" spans="1:7" x14ac:dyDescent="0.3">
      <c r="A183" s="73" t="s">
        <v>101</v>
      </c>
      <c r="B183" s="74">
        <v>1598.3</v>
      </c>
      <c r="C183" s="75"/>
      <c r="D183" s="75"/>
      <c r="E183" s="76">
        <v>438.75</v>
      </c>
      <c r="F183" s="76">
        <v>27.45</v>
      </c>
      <c r="G183" s="76"/>
    </row>
    <row r="184" spans="1:7" ht="27" x14ac:dyDescent="0.3">
      <c r="A184" s="53" t="s">
        <v>102</v>
      </c>
      <c r="B184" s="55">
        <v>1598.3</v>
      </c>
      <c r="C184" s="54"/>
      <c r="D184" s="54"/>
      <c r="E184" s="56">
        <v>438.75</v>
      </c>
      <c r="F184" s="56">
        <v>27.45</v>
      </c>
      <c r="G184" s="56"/>
    </row>
    <row r="185" spans="1:7" x14ac:dyDescent="0.3">
      <c r="A185" s="60" t="s">
        <v>48</v>
      </c>
      <c r="B185" s="62">
        <v>879.94</v>
      </c>
      <c r="C185" s="61">
        <v>2292</v>
      </c>
      <c r="D185" s="61">
        <v>2292</v>
      </c>
      <c r="E185" s="62">
        <v>218.77</v>
      </c>
      <c r="F185" s="62">
        <v>24.86</v>
      </c>
      <c r="G185" s="62"/>
    </row>
    <row r="186" spans="1:7" ht="27" x14ac:dyDescent="0.3">
      <c r="A186" s="73" t="s">
        <v>104</v>
      </c>
      <c r="B186" s="76">
        <v>879.94</v>
      </c>
      <c r="C186" s="75"/>
      <c r="D186" s="75"/>
      <c r="E186" s="76">
        <v>218.77</v>
      </c>
      <c r="F186" s="76">
        <v>24.86</v>
      </c>
      <c r="G186" s="76"/>
    </row>
    <row r="187" spans="1:7" x14ac:dyDescent="0.3">
      <c r="A187" s="53" t="s">
        <v>105</v>
      </c>
      <c r="B187" s="56">
        <v>67.680000000000007</v>
      </c>
      <c r="C187" s="54"/>
      <c r="D187" s="54"/>
      <c r="E187" s="54"/>
      <c r="F187" s="54"/>
      <c r="G187" s="54"/>
    </row>
    <row r="188" spans="1:7" ht="27" x14ac:dyDescent="0.3">
      <c r="A188" s="53" t="s">
        <v>106</v>
      </c>
      <c r="B188" s="56">
        <v>812.26</v>
      </c>
      <c r="C188" s="54"/>
      <c r="D188" s="54"/>
      <c r="E188" s="56">
        <v>218.77</v>
      </c>
      <c r="F188" s="56">
        <v>26.93</v>
      </c>
      <c r="G188" s="56"/>
    </row>
    <row r="189" spans="1:7" x14ac:dyDescent="0.3">
      <c r="A189" s="64" t="s">
        <v>205</v>
      </c>
      <c r="B189" s="65">
        <v>1234.98</v>
      </c>
      <c r="C189" s="65">
        <v>414326</v>
      </c>
      <c r="D189" s="65">
        <v>414326</v>
      </c>
      <c r="E189" s="65">
        <v>53750.86</v>
      </c>
      <c r="F189" s="65">
        <v>999.99</v>
      </c>
      <c r="G189" s="65">
        <v>12.97</v>
      </c>
    </row>
    <row r="190" spans="1:7" x14ac:dyDescent="0.3">
      <c r="A190" s="67" t="s">
        <v>206</v>
      </c>
      <c r="B190" s="68">
        <v>1234.98</v>
      </c>
      <c r="C190" s="68">
        <v>414326</v>
      </c>
      <c r="D190" s="68">
        <v>414326</v>
      </c>
      <c r="E190" s="68">
        <v>53750.86</v>
      </c>
      <c r="F190" s="68">
        <v>999.99</v>
      </c>
      <c r="G190" s="68">
        <v>12.97</v>
      </c>
    </row>
    <row r="191" spans="1:7" ht="27" x14ac:dyDescent="0.3">
      <c r="A191" s="53" t="s">
        <v>61</v>
      </c>
      <c r="B191" s="55">
        <v>1234.98</v>
      </c>
      <c r="C191" s="55">
        <v>414326</v>
      </c>
      <c r="D191" s="55">
        <v>414326</v>
      </c>
      <c r="E191" s="55">
        <v>53750.86</v>
      </c>
      <c r="F191" s="55">
        <v>999.99</v>
      </c>
      <c r="G191" s="55">
        <v>12.97</v>
      </c>
    </row>
    <row r="192" spans="1:7" x14ac:dyDescent="0.3">
      <c r="A192" s="70" t="s">
        <v>43</v>
      </c>
      <c r="B192" s="78"/>
      <c r="C192" s="71">
        <v>225000</v>
      </c>
      <c r="D192" s="71">
        <v>225000</v>
      </c>
      <c r="E192" s="71">
        <v>49897.48</v>
      </c>
      <c r="F192" s="78"/>
      <c r="G192" s="78"/>
    </row>
    <row r="193" spans="1:7" ht="40.200000000000003" x14ac:dyDescent="0.3">
      <c r="A193" s="60" t="s">
        <v>52</v>
      </c>
      <c r="B193" s="63"/>
      <c r="C193" s="61">
        <v>210000</v>
      </c>
      <c r="D193" s="61">
        <v>210000</v>
      </c>
      <c r="E193" s="61">
        <v>45569.15</v>
      </c>
      <c r="F193" s="63"/>
      <c r="G193" s="63"/>
    </row>
    <row r="194" spans="1:7" x14ac:dyDescent="0.3">
      <c r="A194" s="73" t="s">
        <v>138</v>
      </c>
      <c r="B194" s="75"/>
      <c r="C194" s="75"/>
      <c r="D194" s="75"/>
      <c r="E194" s="74">
        <v>45569.15</v>
      </c>
      <c r="F194" s="75"/>
      <c r="G194" s="75"/>
    </row>
    <row r="195" spans="1:7" ht="27" x14ac:dyDescent="0.3">
      <c r="A195" s="53" t="s">
        <v>140</v>
      </c>
      <c r="B195" s="54"/>
      <c r="C195" s="54"/>
      <c r="D195" s="54"/>
      <c r="E195" s="55">
        <v>45569.15</v>
      </c>
      <c r="F195" s="54"/>
      <c r="G195" s="54"/>
    </row>
    <row r="196" spans="1:7" ht="40.200000000000003" x14ac:dyDescent="0.3">
      <c r="A196" s="60" t="s">
        <v>53</v>
      </c>
      <c r="B196" s="63"/>
      <c r="C196" s="61">
        <v>15000</v>
      </c>
      <c r="D196" s="61">
        <v>15000</v>
      </c>
      <c r="E196" s="61">
        <v>4328.33</v>
      </c>
      <c r="F196" s="63"/>
      <c r="G196" s="63">
        <v>28.86</v>
      </c>
    </row>
    <row r="197" spans="1:7" ht="27" x14ac:dyDescent="0.3">
      <c r="A197" s="73" t="s">
        <v>196</v>
      </c>
      <c r="B197" s="75"/>
      <c r="C197" s="75"/>
      <c r="D197" s="75"/>
      <c r="E197" s="74">
        <v>4328.33</v>
      </c>
      <c r="F197" s="75"/>
      <c r="G197" s="75"/>
    </row>
    <row r="198" spans="1:7" ht="27" x14ac:dyDescent="0.3">
      <c r="A198" s="53" t="s">
        <v>197</v>
      </c>
      <c r="B198" s="54"/>
      <c r="C198" s="54"/>
      <c r="D198" s="54"/>
      <c r="E198" s="55">
        <v>4328.33</v>
      </c>
      <c r="F198" s="54"/>
      <c r="G198" s="54"/>
    </row>
    <row r="199" spans="1:7" ht="27" x14ac:dyDescent="0.3">
      <c r="A199" s="70" t="s">
        <v>32</v>
      </c>
      <c r="B199" s="72">
        <v>185.25</v>
      </c>
      <c r="C199" s="71">
        <v>27201</v>
      </c>
      <c r="D199" s="71">
        <v>27201</v>
      </c>
      <c r="E199" s="72">
        <v>223.16</v>
      </c>
      <c r="F199" s="72">
        <v>120.46</v>
      </c>
      <c r="G199" s="72"/>
    </row>
    <row r="200" spans="1:7" x14ac:dyDescent="0.3">
      <c r="A200" s="60" t="s">
        <v>47</v>
      </c>
      <c r="B200" s="62">
        <v>165.26</v>
      </c>
      <c r="C200" s="61">
        <v>3318</v>
      </c>
      <c r="D200" s="61">
        <v>3318</v>
      </c>
      <c r="E200" s="62">
        <v>223.16</v>
      </c>
      <c r="F200" s="62">
        <v>135.04</v>
      </c>
      <c r="G200" s="62">
        <v>13.94</v>
      </c>
    </row>
    <row r="201" spans="1:7" x14ac:dyDescent="0.3">
      <c r="A201" s="73" t="s">
        <v>97</v>
      </c>
      <c r="B201" s="76">
        <v>139.29</v>
      </c>
      <c r="C201" s="75"/>
      <c r="D201" s="75"/>
      <c r="E201" s="76">
        <v>187.69</v>
      </c>
      <c r="F201" s="76">
        <v>134.75</v>
      </c>
      <c r="G201" s="76"/>
    </row>
    <row r="202" spans="1:7" ht="27" x14ac:dyDescent="0.3">
      <c r="A202" s="53" t="s">
        <v>194</v>
      </c>
      <c r="B202" s="56">
        <v>139.29</v>
      </c>
      <c r="C202" s="54"/>
      <c r="D202" s="54"/>
      <c r="E202" s="56">
        <v>187.69</v>
      </c>
      <c r="F202" s="56">
        <v>134.75</v>
      </c>
      <c r="G202" s="56"/>
    </row>
    <row r="203" spans="1:7" ht="27" x14ac:dyDescent="0.3">
      <c r="A203" s="73" t="s">
        <v>99</v>
      </c>
      <c r="B203" s="76">
        <v>2.99</v>
      </c>
      <c r="C203" s="75"/>
      <c r="D203" s="75"/>
      <c r="E203" s="76">
        <v>4.5</v>
      </c>
      <c r="F203" s="76">
        <v>150.5</v>
      </c>
      <c r="G203" s="76"/>
    </row>
    <row r="204" spans="1:7" ht="27" x14ac:dyDescent="0.3">
      <c r="A204" s="53" t="s">
        <v>100</v>
      </c>
      <c r="B204" s="56">
        <v>2.99</v>
      </c>
      <c r="C204" s="54"/>
      <c r="D204" s="54"/>
      <c r="E204" s="56">
        <v>4.5</v>
      </c>
      <c r="F204" s="56">
        <v>150.5</v>
      </c>
      <c r="G204" s="56"/>
    </row>
    <row r="205" spans="1:7" x14ac:dyDescent="0.3">
      <c r="A205" s="73" t="s">
        <v>101</v>
      </c>
      <c r="B205" s="76">
        <v>22.98</v>
      </c>
      <c r="C205" s="75"/>
      <c r="D205" s="75"/>
      <c r="E205" s="76">
        <v>30.97</v>
      </c>
      <c r="F205" s="76">
        <v>134.77000000000001</v>
      </c>
      <c r="G205" s="76"/>
    </row>
    <row r="206" spans="1:7" ht="27" x14ac:dyDescent="0.3">
      <c r="A206" s="53" t="s">
        <v>102</v>
      </c>
      <c r="B206" s="56">
        <v>22.98</v>
      </c>
      <c r="C206" s="54"/>
      <c r="D206" s="54"/>
      <c r="E206" s="56">
        <v>30.97</v>
      </c>
      <c r="F206" s="56">
        <v>134.77000000000001</v>
      </c>
      <c r="G206" s="56"/>
    </row>
    <row r="207" spans="1:7" x14ac:dyDescent="0.3">
      <c r="A207" s="60" t="s">
        <v>48</v>
      </c>
      <c r="B207" s="62">
        <v>19.989999999999998</v>
      </c>
      <c r="C207" s="62">
        <v>100</v>
      </c>
      <c r="D207" s="62">
        <v>100</v>
      </c>
      <c r="E207" s="63"/>
      <c r="F207" s="63"/>
      <c r="G207" s="63">
        <v>11.77</v>
      </c>
    </row>
    <row r="208" spans="1:7" ht="27" x14ac:dyDescent="0.3">
      <c r="A208" s="73" t="s">
        <v>104</v>
      </c>
      <c r="B208" s="76">
        <v>19.989999999999998</v>
      </c>
      <c r="C208" s="75"/>
      <c r="D208" s="75"/>
      <c r="E208" s="75"/>
      <c r="F208" s="75"/>
      <c r="G208" s="75"/>
    </row>
    <row r="209" spans="1:7" x14ac:dyDescent="0.3">
      <c r="A209" s="53" t="s">
        <v>105</v>
      </c>
      <c r="B209" s="56">
        <v>1.99</v>
      </c>
      <c r="C209" s="54"/>
      <c r="D209" s="54"/>
      <c r="E209" s="54"/>
      <c r="F209" s="54"/>
      <c r="G209" s="54"/>
    </row>
    <row r="210" spans="1:7" ht="27" x14ac:dyDescent="0.3">
      <c r="A210" s="53" t="s">
        <v>108</v>
      </c>
      <c r="B210" s="56">
        <v>18</v>
      </c>
      <c r="C210" s="54"/>
      <c r="D210" s="54"/>
      <c r="E210" s="54"/>
      <c r="F210" s="54"/>
      <c r="G210" s="54"/>
    </row>
    <row r="211" spans="1:7" ht="40.200000000000003" x14ac:dyDescent="0.3">
      <c r="A211" s="60" t="s">
        <v>52</v>
      </c>
      <c r="B211" s="63"/>
      <c r="C211" s="61">
        <v>23783</v>
      </c>
      <c r="D211" s="61">
        <v>23783</v>
      </c>
      <c r="E211" s="63"/>
      <c r="F211" s="63"/>
      <c r="G211" s="63">
        <v>12.36</v>
      </c>
    </row>
    <row r="212" spans="1:7" ht="27" x14ac:dyDescent="0.3">
      <c r="A212" s="70" t="s">
        <v>34</v>
      </c>
      <c r="B212" s="71">
        <v>1049.73</v>
      </c>
      <c r="C212" s="71">
        <v>162125</v>
      </c>
      <c r="D212" s="71">
        <v>162125</v>
      </c>
      <c r="E212" s="71">
        <v>3630.22</v>
      </c>
      <c r="F212" s="72">
        <v>345.82</v>
      </c>
      <c r="G212" s="72"/>
    </row>
    <row r="213" spans="1:7" x14ac:dyDescent="0.3">
      <c r="A213" s="60" t="s">
        <v>47</v>
      </c>
      <c r="B213" s="62">
        <v>936.47</v>
      </c>
      <c r="C213" s="61">
        <v>7353</v>
      </c>
      <c r="D213" s="61">
        <v>7353</v>
      </c>
      <c r="E213" s="61">
        <v>1264.57</v>
      </c>
      <c r="F213" s="62">
        <v>135.04</v>
      </c>
      <c r="G213" s="62"/>
    </row>
    <row r="214" spans="1:7" x14ac:dyDescent="0.3">
      <c r="A214" s="73" t="s">
        <v>97</v>
      </c>
      <c r="B214" s="76">
        <v>789.31</v>
      </c>
      <c r="C214" s="75"/>
      <c r="D214" s="75"/>
      <c r="E214" s="74">
        <v>1063.58</v>
      </c>
      <c r="F214" s="76">
        <v>134.75</v>
      </c>
      <c r="G214" s="76"/>
    </row>
    <row r="215" spans="1:7" s="43" customFormat="1" ht="27" x14ac:dyDescent="0.3">
      <c r="A215" s="53" t="s">
        <v>194</v>
      </c>
      <c r="B215" s="56">
        <v>789.31</v>
      </c>
      <c r="C215" s="54"/>
      <c r="D215" s="54"/>
      <c r="E215" s="55">
        <v>1063.58</v>
      </c>
      <c r="F215" s="56">
        <v>134.75</v>
      </c>
      <c r="G215" s="56"/>
    </row>
    <row r="216" spans="1:7" s="43" customFormat="1" ht="27" x14ac:dyDescent="0.3">
      <c r="A216" s="73" t="s">
        <v>99</v>
      </c>
      <c r="B216" s="76">
        <v>16.920000000000002</v>
      </c>
      <c r="C216" s="75"/>
      <c r="D216" s="75"/>
      <c r="E216" s="76">
        <v>25.5</v>
      </c>
      <c r="F216" s="76">
        <v>150.71</v>
      </c>
      <c r="G216" s="76"/>
    </row>
    <row r="217" spans="1:7" ht="27" x14ac:dyDescent="0.3">
      <c r="A217" s="53" t="s">
        <v>100</v>
      </c>
      <c r="B217" s="56">
        <v>16.920000000000002</v>
      </c>
      <c r="C217" s="54"/>
      <c r="D217" s="54"/>
      <c r="E217" s="56">
        <v>25.5</v>
      </c>
      <c r="F217" s="56">
        <v>150.71</v>
      </c>
      <c r="G217" s="56"/>
    </row>
    <row r="218" spans="1:7" x14ac:dyDescent="0.3">
      <c r="A218" s="73" t="s">
        <v>101</v>
      </c>
      <c r="B218" s="76">
        <v>130.24</v>
      </c>
      <c r="C218" s="75"/>
      <c r="D218" s="75"/>
      <c r="E218" s="76">
        <v>175.49</v>
      </c>
      <c r="F218" s="76">
        <v>134.74</v>
      </c>
      <c r="G218" s="76"/>
    </row>
    <row r="219" spans="1:7" ht="27" x14ac:dyDescent="0.3">
      <c r="A219" s="53" t="s">
        <v>102</v>
      </c>
      <c r="B219" s="56">
        <v>130.24</v>
      </c>
      <c r="C219" s="54"/>
      <c r="D219" s="54"/>
      <c r="E219" s="56">
        <v>175.49</v>
      </c>
      <c r="F219" s="56">
        <v>134.74</v>
      </c>
      <c r="G219" s="56"/>
    </row>
    <row r="220" spans="1:7" x14ac:dyDescent="0.3">
      <c r="A220" s="60" t="s">
        <v>48</v>
      </c>
      <c r="B220" s="62">
        <v>113.26</v>
      </c>
      <c r="C220" s="61">
        <v>20000</v>
      </c>
      <c r="D220" s="61">
        <v>20000</v>
      </c>
      <c r="E220" s="61">
        <v>2365.65</v>
      </c>
      <c r="F220" s="61">
        <v>2088.69</v>
      </c>
      <c r="G220" s="61"/>
    </row>
    <row r="221" spans="1:7" ht="27" x14ac:dyDescent="0.3">
      <c r="A221" s="73" t="s">
        <v>104</v>
      </c>
      <c r="B221" s="76">
        <v>113.26</v>
      </c>
      <c r="C221" s="75"/>
      <c r="D221" s="75"/>
      <c r="E221" s="74">
        <v>2365.65</v>
      </c>
      <c r="F221" s="74">
        <v>2088.69</v>
      </c>
      <c r="G221" s="74"/>
    </row>
    <row r="222" spans="1:7" x14ac:dyDescent="0.3">
      <c r="A222" s="53" t="s">
        <v>105</v>
      </c>
      <c r="B222" s="56">
        <v>11.28</v>
      </c>
      <c r="C222" s="54"/>
      <c r="D222" s="54"/>
      <c r="E222" s="55">
        <v>1940.45</v>
      </c>
      <c r="F222" s="55">
        <v>17202.57</v>
      </c>
      <c r="G222" s="55"/>
    </row>
    <row r="223" spans="1:7" ht="27" x14ac:dyDescent="0.3">
      <c r="A223" s="53" t="s">
        <v>108</v>
      </c>
      <c r="B223" s="56">
        <v>101.98</v>
      </c>
      <c r="C223" s="54"/>
      <c r="D223" s="54"/>
      <c r="E223" s="56">
        <v>425.2</v>
      </c>
      <c r="F223" s="56">
        <v>416.94</v>
      </c>
      <c r="G223" s="56"/>
    </row>
    <row r="224" spans="1:7" ht="40.200000000000003" x14ac:dyDescent="0.3">
      <c r="A224" s="60" t="s">
        <v>52</v>
      </c>
      <c r="B224" s="63"/>
      <c r="C224" s="61">
        <v>134772</v>
      </c>
      <c r="D224" s="61">
        <v>134772</v>
      </c>
      <c r="E224" s="63"/>
      <c r="F224" s="63"/>
      <c r="G224" s="63"/>
    </row>
    <row r="225" spans="1:7" x14ac:dyDescent="0.3">
      <c r="A225" s="53" t="s">
        <v>155</v>
      </c>
      <c r="B225" s="55">
        <v>333935.21999999997</v>
      </c>
      <c r="C225" s="55">
        <v>749087</v>
      </c>
      <c r="D225" s="55">
        <v>749087</v>
      </c>
      <c r="E225" s="55">
        <v>372270.15</v>
      </c>
      <c r="F225" s="56">
        <v>111.48</v>
      </c>
      <c r="G225" s="56">
        <v>49.7</v>
      </c>
    </row>
    <row r="226" spans="1:7" x14ac:dyDescent="0.3">
      <c r="A226" s="67" t="s">
        <v>156</v>
      </c>
      <c r="B226" s="68">
        <v>333935.21999999997</v>
      </c>
      <c r="C226" s="68">
        <v>749087</v>
      </c>
      <c r="D226" s="68">
        <v>749087</v>
      </c>
      <c r="E226" s="68">
        <v>372270.15</v>
      </c>
      <c r="F226" s="69">
        <v>111.48</v>
      </c>
      <c r="G226" s="69">
        <v>49.7</v>
      </c>
    </row>
    <row r="227" spans="1:7" ht="27" x14ac:dyDescent="0.3">
      <c r="A227" s="53" t="s">
        <v>60</v>
      </c>
      <c r="B227" s="55">
        <v>333935.21999999997</v>
      </c>
      <c r="C227" s="55">
        <v>749087</v>
      </c>
      <c r="D227" s="55">
        <v>749087</v>
      </c>
      <c r="E227" s="55">
        <v>372270.15</v>
      </c>
      <c r="F227" s="56">
        <v>111.48</v>
      </c>
      <c r="G227" s="56">
        <v>49.7</v>
      </c>
    </row>
    <row r="228" spans="1:7" ht="27" x14ac:dyDescent="0.3">
      <c r="A228" s="96" t="s">
        <v>33</v>
      </c>
      <c r="B228" s="97">
        <v>333935.21999999997</v>
      </c>
      <c r="C228" s="97">
        <v>749087</v>
      </c>
      <c r="D228" s="97">
        <v>749087</v>
      </c>
      <c r="E228" s="97">
        <v>372270.15</v>
      </c>
      <c r="F228" s="98">
        <v>111.48</v>
      </c>
      <c r="G228" s="98">
        <v>49.7</v>
      </c>
    </row>
    <row r="229" spans="1:7" x14ac:dyDescent="0.3">
      <c r="A229" s="60" t="s">
        <v>47</v>
      </c>
      <c r="B229" s="61">
        <v>332244.11</v>
      </c>
      <c r="C229" s="61">
        <v>739525</v>
      </c>
      <c r="D229" s="61">
        <v>739525</v>
      </c>
      <c r="E229" s="61">
        <v>371707.03</v>
      </c>
      <c r="F229" s="62">
        <v>111.88</v>
      </c>
      <c r="G229" s="62">
        <v>50.26</v>
      </c>
    </row>
    <row r="230" spans="1:7" x14ac:dyDescent="0.3">
      <c r="A230" s="73" t="s">
        <v>97</v>
      </c>
      <c r="B230" s="74">
        <v>276755.81</v>
      </c>
      <c r="C230" s="75"/>
      <c r="D230" s="75"/>
      <c r="E230" s="74">
        <v>305939.96999999997</v>
      </c>
      <c r="F230" s="76">
        <v>110.55</v>
      </c>
      <c r="G230" s="76"/>
    </row>
    <row r="231" spans="1:7" x14ac:dyDescent="0.3">
      <c r="A231" s="53" t="s">
        <v>98</v>
      </c>
      <c r="B231" s="55">
        <v>276755.81</v>
      </c>
      <c r="C231" s="54"/>
      <c r="D231" s="54"/>
      <c r="E231" s="55">
        <v>305939.96999999997</v>
      </c>
      <c r="F231" s="56">
        <v>110.55</v>
      </c>
      <c r="G231" s="56"/>
    </row>
    <row r="232" spans="1:7" ht="27" x14ac:dyDescent="0.3">
      <c r="A232" s="73" t="s">
        <v>99</v>
      </c>
      <c r="B232" s="74">
        <v>9813.2199999999993</v>
      </c>
      <c r="C232" s="75"/>
      <c r="D232" s="75"/>
      <c r="E232" s="74">
        <v>15672.35</v>
      </c>
      <c r="F232" s="76">
        <v>159.71</v>
      </c>
      <c r="G232" s="76"/>
    </row>
    <row r="233" spans="1:7" ht="27" x14ac:dyDescent="0.3">
      <c r="A233" s="53" t="s">
        <v>100</v>
      </c>
      <c r="B233" s="55">
        <v>9813.2199999999993</v>
      </c>
      <c r="C233" s="54"/>
      <c r="D233" s="54"/>
      <c r="E233" s="55">
        <v>15672.35</v>
      </c>
      <c r="F233" s="56">
        <v>159.71</v>
      </c>
      <c r="G233" s="56"/>
    </row>
    <row r="234" spans="1:7" x14ac:dyDescent="0.3">
      <c r="A234" s="73" t="s">
        <v>101</v>
      </c>
      <c r="B234" s="74">
        <v>45675.08</v>
      </c>
      <c r="C234" s="75"/>
      <c r="D234" s="75"/>
      <c r="E234" s="74">
        <v>50094.71</v>
      </c>
      <c r="F234" s="76">
        <v>109.68</v>
      </c>
      <c r="G234" s="76"/>
    </row>
    <row r="235" spans="1:7" ht="27" x14ac:dyDescent="0.3">
      <c r="A235" s="53" t="s">
        <v>102</v>
      </c>
      <c r="B235" s="55">
        <v>45649.95</v>
      </c>
      <c r="C235" s="54"/>
      <c r="D235" s="54"/>
      <c r="E235" s="55">
        <v>50077.07</v>
      </c>
      <c r="F235" s="56">
        <v>109.7</v>
      </c>
      <c r="G235" s="56"/>
    </row>
    <row r="236" spans="1:7" ht="40.200000000000003" x14ac:dyDescent="0.3">
      <c r="A236" s="53" t="s">
        <v>103</v>
      </c>
      <c r="B236" s="56">
        <v>25.13</v>
      </c>
      <c r="C236" s="54"/>
      <c r="D236" s="54"/>
      <c r="E236" s="56">
        <v>17.64</v>
      </c>
      <c r="F236" s="56">
        <v>70.19</v>
      </c>
      <c r="G236" s="56"/>
    </row>
    <row r="237" spans="1:7" x14ac:dyDescent="0.3">
      <c r="A237" s="60" t="s">
        <v>48</v>
      </c>
      <c r="B237" s="61">
        <v>1114.29</v>
      </c>
      <c r="C237" s="61">
        <v>4252</v>
      </c>
      <c r="D237" s="61">
        <v>4252</v>
      </c>
      <c r="E237" s="62">
        <v>132.72999999999999</v>
      </c>
      <c r="F237" s="62">
        <v>11.91</v>
      </c>
      <c r="G237" s="62">
        <v>3.12</v>
      </c>
    </row>
    <row r="238" spans="1:7" ht="27" x14ac:dyDescent="0.3">
      <c r="A238" s="73" t="s">
        <v>125</v>
      </c>
      <c r="B238" s="74">
        <v>1114.29</v>
      </c>
      <c r="C238" s="75"/>
      <c r="D238" s="75"/>
      <c r="E238" s="76">
        <v>132.72999999999999</v>
      </c>
      <c r="F238" s="76">
        <v>11.91</v>
      </c>
      <c r="G238" s="76"/>
    </row>
    <row r="239" spans="1:7" x14ac:dyDescent="0.3">
      <c r="A239" s="53" t="s">
        <v>129</v>
      </c>
      <c r="B239" s="56">
        <v>132.72</v>
      </c>
      <c r="C239" s="54"/>
      <c r="D239" s="54"/>
      <c r="E239" s="56">
        <v>132.72999999999999</v>
      </c>
      <c r="F239" s="56">
        <v>100.01</v>
      </c>
      <c r="G239" s="56"/>
    </row>
    <row r="240" spans="1:7" ht="27" x14ac:dyDescent="0.3">
      <c r="A240" s="53" t="s">
        <v>157</v>
      </c>
      <c r="B240" s="56">
        <v>981.57</v>
      </c>
      <c r="C240" s="54"/>
      <c r="D240" s="54"/>
      <c r="E240" s="54"/>
      <c r="F240" s="54"/>
      <c r="G240" s="54"/>
    </row>
    <row r="241" spans="1:7" x14ac:dyDescent="0.3">
      <c r="A241" s="60" t="s">
        <v>49</v>
      </c>
      <c r="B241" s="62">
        <v>576.82000000000005</v>
      </c>
      <c r="C241" s="61">
        <v>5310</v>
      </c>
      <c r="D241" s="61">
        <v>5310</v>
      </c>
      <c r="E241" s="62">
        <v>430.39</v>
      </c>
      <c r="F241" s="62">
        <v>74.61</v>
      </c>
      <c r="G241" s="62">
        <v>8.11</v>
      </c>
    </row>
    <row r="242" spans="1:7" x14ac:dyDescent="0.3">
      <c r="A242" s="73" t="s">
        <v>131</v>
      </c>
      <c r="B242" s="76">
        <v>576.82000000000005</v>
      </c>
      <c r="C242" s="75"/>
      <c r="D242" s="75"/>
      <c r="E242" s="76">
        <v>430.39</v>
      </c>
      <c r="F242" s="76">
        <v>74.61</v>
      </c>
      <c r="G242" s="76">
        <v>8.11</v>
      </c>
    </row>
    <row r="243" spans="1:7" x14ac:dyDescent="0.3">
      <c r="A243" s="53" t="s">
        <v>133</v>
      </c>
      <c r="B243" s="56">
        <v>576.82000000000005</v>
      </c>
      <c r="C243" s="54"/>
      <c r="D243" s="54"/>
      <c r="E243" s="56">
        <v>430.39</v>
      </c>
      <c r="F243" s="56">
        <v>74.61</v>
      </c>
      <c r="G243" s="56">
        <v>8.11</v>
      </c>
    </row>
  </sheetData>
  <mergeCells count="2">
    <mergeCell ref="B2:D2"/>
    <mergeCell ref="B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PR I RA PO IZVOR</vt:lpstr>
      <vt:lpstr>PR I RA PO EKONOM</vt:lpstr>
      <vt:lpstr>RAČUN PR I RA PO FUNKC KLAS</vt:lpstr>
      <vt:lpstr>RAČ FINANCIRANJA PO IZVORU</vt:lpstr>
      <vt:lpstr>RAČ FINANCIRANJA PO EKONOM KLAS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Tatjana Samadol</cp:lastModifiedBy>
  <cp:lastPrinted>2023-07-20T11:44:16Z</cp:lastPrinted>
  <dcterms:created xsi:type="dcterms:W3CDTF">2023-07-13T06:56:52Z</dcterms:created>
  <dcterms:modified xsi:type="dcterms:W3CDTF">2023-07-21T06:32:42Z</dcterms:modified>
</cp:coreProperties>
</file>